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hidePivotFieldList="1" defaultThemeVersion="164011"/>
  <mc:AlternateContent xmlns:mc="http://schemas.openxmlformats.org/markup-compatibility/2006">
    <mc:Choice Requires="x15">
      <x15ac:absPath xmlns:x15ac="http://schemas.microsoft.com/office/spreadsheetml/2010/11/ac" url="Z:\GrantProjectDocuments\WQC_FY_2022\zSWRO Outreach Efforts\"/>
    </mc:Choice>
  </mc:AlternateContent>
  <bookViews>
    <workbookView xWindow="0" yWindow="0" windowWidth="23040" windowHeight="9216" firstSheet="1" activeTab="1"/>
  </bookViews>
  <sheets>
    <sheet name="data validation" sheetId="2" state="hidden" r:id="rId1"/>
    <sheet name="budget calculators"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 l="1"/>
  <c r="C20" i="2"/>
  <c r="D19" i="2"/>
  <c r="C16" i="2"/>
  <c r="D15" i="2"/>
  <c r="C12" i="2"/>
  <c r="D11" i="2"/>
  <c r="F12" i="4"/>
  <c r="F18" i="4"/>
  <c r="F19" i="4" s="1"/>
  <c r="F25" i="4"/>
  <c r="F26" i="4" s="1"/>
</calcChain>
</file>

<file path=xl/sharedStrings.xml><?xml version="1.0" encoding="utf-8"?>
<sst xmlns="http://schemas.openxmlformats.org/spreadsheetml/2006/main" count="40" uniqueCount="29">
  <si>
    <t>Funding Programs</t>
  </si>
  <si>
    <t>Centennial</t>
  </si>
  <si>
    <t>Section 319</t>
  </si>
  <si>
    <t>CWSRF</t>
  </si>
  <si>
    <t>SFAP</t>
  </si>
  <si>
    <t>THA</t>
  </si>
  <si>
    <t>State Toxics Control Program</t>
  </si>
  <si>
    <t>Sediment (tons)</t>
  </si>
  <si>
    <t xml:space="preserve"> fifty-foot freight cars stretching end to end</t>
  </si>
  <si>
    <t>ratio</t>
  </si>
  <si>
    <t>Indiana</t>
  </si>
  <si>
    <t>100 tons/car</t>
  </si>
  <si>
    <t>SWRO</t>
  </si>
  <si>
    <t>Nitrogen (pounds)</t>
  </si>
  <si>
    <t>202,674 lbs/car</t>
  </si>
  <si>
    <t>Phosphorus (pounds)</t>
  </si>
  <si>
    <t>208232 lb/car</t>
  </si>
  <si>
    <t>Ecology Share</t>
  </si>
  <si>
    <t>Total Project Cost</t>
  </si>
  <si>
    <t>If you want to know how much match is required for the amount of grant money a RECIPIENT is requesting, enter the grant funds request into the light blue box and the yellow box will show matching funds needed for the expeditures.</t>
  </si>
  <si>
    <t>Grant Funds Requested</t>
  </si>
  <si>
    <t>Matching Funds Required</t>
  </si>
  <si>
    <t xml:space="preserve">If you know how much match a RECIPIENT can provide and need to know the maximum grant funds that the RECIPIENT can request, enter the match value into the yellow box and the light blue box will show grant funds that RECIPIENT can request.  </t>
  </si>
  <si>
    <t>Matching Funds Available</t>
  </si>
  <si>
    <t>Grant Funds to Request</t>
  </si>
  <si>
    <t xml:space="preserve">If you know how much the total project will cost and want to know the maximum Ecology share and corresponding RECIPIENT match, enter the total project cost in the green box. The light blue box will show the maximum grant funds that can be awarded.  </t>
  </si>
  <si>
    <t>Recipient Match</t>
  </si>
  <si>
    <t>Project Funds Calculator</t>
  </si>
  <si>
    <t>A 25% (non-Federal) in-kind or cash match of the total project cost is required for all grant projects.  Use these equations when calculating match, grant funds, and total project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</si>
</sst>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12"/>
      <name val="Arial"/>
      <family val="2"/>
    </font>
    <font>
      <sz val="11"/>
      <color rgb="FF006100"/>
      <name val="Calibri"/>
      <family val="2"/>
      <scheme val="minor"/>
    </font>
    <font>
      <sz val="11"/>
      <color rgb="FF3F3F76"/>
      <name val="Calibri"/>
      <family val="2"/>
      <scheme val="minor"/>
    </font>
    <font>
      <b/>
      <sz val="11"/>
      <color rgb="FFFA7D00"/>
      <name val="Calibri"/>
      <family val="2"/>
      <scheme val="minor"/>
    </font>
    <font>
      <sz val="10"/>
      <color rgb="FF000000"/>
      <name val="Arial"/>
    </font>
  </fonts>
  <fills count="10">
    <fill>
      <patternFill patternType="none"/>
    </fill>
    <fill>
      <patternFill patternType="gray125"/>
    </fill>
    <fill>
      <patternFill patternType="solid">
        <fgColor theme="9" tint="0.79998168889431442"/>
        <bgColor indexed="65"/>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rgb="FFC6EFCE"/>
      </patternFill>
    </fill>
    <fill>
      <patternFill patternType="solid">
        <fgColor rgb="FFFFCC99"/>
      </patternFill>
    </fill>
    <fill>
      <patternFill patternType="solid">
        <fgColor rgb="FFF2F2F2"/>
      </patternFill>
    </fill>
  </fills>
  <borders count="21">
    <border>
      <left/>
      <right/>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style="thin">
        <color indexed="64"/>
      </right>
      <top/>
      <bottom/>
      <diagonal/>
    </border>
    <border>
      <left style="thin">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7">
    <xf numFmtId="0" fontId="0" fillId="0" borderId="0"/>
    <xf numFmtId="0" fontId="1" fillId="2" borderId="0" applyNumberFormat="0" applyBorder="0" applyAlignment="0" applyProtection="0"/>
    <xf numFmtId="43" fontId="1" fillId="0" borderId="0" applyFont="0" applyFill="0" applyBorder="0" applyAlignment="0" applyProtection="0"/>
    <xf numFmtId="0" fontId="5" fillId="7" borderId="0" applyNumberFormat="0" applyBorder="0" applyAlignment="0" applyProtection="0"/>
    <xf numFmtId="0" fontId="6" fillId="8" borderId="15" applyNumberFormat="0" applyAlignment="0" applyProtection="0"/>
    <xf numFmtId="0" fontId="7" fillId="9" borderId="15" applyNumberFormat="0" applyAlignment="0" applyProtection="0"/>
    <xf numFmtId="0" fontId="8" fillId="0" borderId="0"/>
  </cellStyleXfs>
  <cellXfs count="52">
    <xf numFmtId="0" fontId="0" fillId="0" borderId="0" xfId="0"/>
    <xf numFmtId="0" fontId="2" fillId="0" borderId="0" xfId="0" applyFont="1"/>
    <xf numFmtId="164" fontId="0" fillId="4" borderId="1" xfId="0" applyNumberFormat="1" applyFill="1" applyBorder="1" applyAlignment="1" applyProtection="1">
      <alignment horizontal="center"/>
      <protection locked="0"/>
    </xf>
    <xf numFmtId="164" fontId="0" fillId="5" borderId="1" xfId="0" applyNumberFormat="1" applyFill="1" applyBorder="1" applyAlignment="1" applyProtection="1">
      <alignment horizontal="center"/>
    </xf>
    <xf numFmtId="164" fontId="2" fillId="2" borderId="1" xfId="1" applyNumberFormat="1" applyFont="1" applyBorder="1" applyAlignment="1">
      <alignment horizontal="center"/>
    </xf>
    <xf numFmtId="0" fontId="0" fillId="0" borderId="0" xfId="0" applyBorder="1"/>
    <xf numFmtId="0" fontId="0" fillId="0" borderId="0" xfId="0" applyBorder="1" applyAlignment="1">
      <alignment horizontal="center"/>
    </xf>
    <xf numFmtId="0" fontId="7" fillId="9" borderId="0" xfId="5" applyBorder="1" applyAlignment="1">
      <alignment horizontal="center"/>
    </xf>
    <xf numFmtId="0" fontId="5" fillId="7" borderId="0" xfId="3" applyBorder="1" applyAlignment="1">
      <alignment horizontal="center"/>
    </xf>
    <xf numFmtId="0" fontId="0" fillId="0" borderId="0" xfId="0" applyBorder="1" applyAlignment="1">
      <alignment horizontal="left"/>
    </xf>
    <xf numFmtId="43" fontId="7" fillId="9" borderId="0" xfId="2" applyFont="1" applyFill="1" applyBorder="1" applyAlignment="1">
      <alignment horizontal="center"/>
    </xf>
    <xf numFmtId="43" fontId="5" fillId="7" borderId="0" xfId="2" applyFont="1" applyFill="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13" xfId="0" applyBorder="1" applyAlignment="1">
      <alignment horizontal="left"/>
    </xf>
    <xf numFmtId="0" fontId="6" fillId="8" borderId="20" xfId="4" applyBorder="1" applyAlignment="1">
      <alignment horizontal="center"/>
    </xf>
    <xf numFmtId="0" fontId="6" fillId="8" borderId="12" xfId="4" applyBorder="1" applyAlignment="1">
      <alignment horizontal="center"/>
    </xf>
    <xf numFmtId="0" fontId="0" fillId="0" borderId="12" xfId="0" applyBorder="1" applyAlignment="1">
      <alignment horizontal="center"/>
    </xf>
    <xf numFmtId="0" fontId="0" fillId="0" borderId="14" xfId="0" applyBorder="1" applyAlignment="1">
      <alignment horizontal="left"/>
    </xf>
    <xf numFmtId="0" fontId="0" fillId="0" borderId="18" xfId="0" applyBorder="1" applyAlignment="1">
      <alignment horizontal="left"/>
    </xf>
    <xf numFmtId="0" fontId="0" fillId="0" borderId="14" xfId="0" applyBorder="1" applyAlignment="1">
      <alignment horizontal="center"/>
    </xf>
    <xf numFmtId="0" fontId="0" fillId="0" borderId="0" xfId="0" applyAlignment="1">
      <alignment horizontal="center"/>
    </xf>
    <xf numFmtId="0" fontId="0" fillId="0" borderId="6" xfId="0" applyFill="1" applyBorder="1" applyAlignment="1"/>
    <xf numFmtId="0" fontId="0" fillId="0" borderId="7" xfId="0" applyBorder="1" applyAlignment="1"/>
    <xf numFmtId="0" fontId="0" fillId="0" borderId="8" xfId="0" applyBorder="1" applyAlignment="1"/>
    <xf numFmtId="0" fontId="3" fillId="3" borderId="2" xfId="0" applyFont="1" applyFill="1" applyBorder="1" applyAlignment="1">
      <alignment horizontal="left" vertical="center" wrapText="1"/>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3" borderId="2" xfId="0" applyFill="1" applyBorder="1" applyAlignment="1"/>
    <xf numFmtId="0" fontId="0" fillId="0" borderId="0" xfId="0" applyAlignment="1"/>
    <xf numFmtId="0" fontId="0" fillId="0" borderId="4" xfId="0" applyBorder="1" applyAlignment="1"/>
    <xf numFmtId="0" fontId="0" fillId="0" borderId="5" xfId="0" applyBorder="1" applyAlignment="1"/>
    <xf numFmtId="0" fontId="0" fillId="0" borderId="3" xfId="0" applyBorder="1" applyAlignment="1"/>
    <xf numFmtId="0" fontId="0" fillId="0" borderId="2" xfId="0" applyBorder="1" applyAlignment="1"/>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lignment horizontal="left" wrapText="1"/>
    </xf>
    <xf numFmtId="0" fontId="0" fillId="0" borderId="0" xfId="0" applyAlignment="1">
      <alignment horizontal="left"/>
    </xf>
    <xf numFmtId="0" fontId="0" fillId="0" borderId="3" xfId="0" applyBorder="1" applyAlignment="1">
      <alignment horizontal="left"/>
    </xf>
    <xf numFmtId="0" fontId="0" fillId="0" borderId="2" xfId="0" applyBorder="1" applyAlignment="1">
      <alignment horizontal="left"/>
    </xf>
  </cellXfs>
  <cellStyles count="7">
    <cellStyle name="20% - Accent6" xfId="1" builtinId="50"/>
    <cellStyle name="Calculation" xfId="5" builtinId="22"/>
    <cellStyle name="Comma" xfId="2" builtinId="3"/>
    <cellStyle name="Good" xfId="3" builtinId="26"/>
    <cellStyle name="Input" xfId="4" builtinId="20"/>
    <cellStyle name="Normal" xfId="0" builtinId="0"/>
    <cellStyle name="Normal 2" xfId="6"/>
  </cellStyles>
  <dxfs count="0"/>
  <tableStyles count="0" defaultTableStyle="TableStyleMedium2" defaultPivotStyle="PivotStyleLight16"/>
  <colors>
    <mruColors>
      <color rgb="FFBA8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4"/>
  <sheetViews>
    <sheetView workbookViewId="0">
      <selection activeCell="C31" sqref="C31"/>
    </sheetView>
  </sheetViews>
  <sheetFormatPr defaultRowHeight="14.4" x14ac:dyDescent="0.3"/>
  <cols>
    <col min="1" max="1" width="26.88671875" bestFit="1" customWidth="1"/>
    <col min="2" max="2" width="20.109375" bestFit="1" customWidth="1"/>
    <col min="3" max="3" width="40.109375" bestFit="1" customWidth="1"/>
    <col min="4" max="4" width="12" bestFit="1" customWidth="1"/>
    <col min="5" max="5" width="15.5546875" bestFit="1" customWidth="1"/>
    <col min="6" max="6" width="20.109375" bestFit="1" customWidth="1"/>
  </cols>
  <sheetData>
    <row r="1" spans="1:6" x14ac:dyDescent="0.3">
      <c r="A1" s="1" t="s">
        <v>0</v>
      </c>
    </row>
    <row r="2" spans="1:6" x14ac:dyDescent="0.3">
      <c r="A2" t="s">
        <v>1</v>
      </c>
    </row>
    <row r="3" spans="1:6" x14ac:dyDescent="0.3">
      <c r="A3" t="s">
        <v>2</v>
      </c>
    </row>
    <row r="4" spans="1:6" x14ac:dyDescent="0.3">
      <c r="A4" t="s">
        <v>3</v>
      </c>
    </row>
    <row r="5" spans="1:6" x14ac:dyDescent="0.3">
      <c r="A5" t="s">
        <v>4</v>
      </c>
    </row>
    <row r="6" spans="1:6" x14ac:dyDescent="0.3">
      <c r="A6" t="s">
        <v>5</v>
      </c>
    </row>
    <row r="7" spans="1:6" x14ac:dyDescent="0.3">
      <c r="A7" t="s">
        <v>6</v>
      </c>
    </row>
    <row r="9" spans="1:6" s="5" customFormat="1" ht="15" thickBot="1" x14ac:dyDescent="0.35"/>
    <row r="10" spans="1:6" s="6" customFormat="1" x14ac:dyDescent="0.3">
      <c r="A10" s="12"/>
      <c r="B10" s="13" t="s">
        <v>7</v>
      </c>
      <c r="C10" s="13" t="s">
        <v>8</v>
      </c>
      <c r="D10" s="13"/>
      <c r="E10" s="13" t="s">
        <v>9</v>
      </c>
      <c r="F10" s="14"/>
    </row>
    <row r="11" spans="1:6" s="6" customFormat="1" x14ac:dyDescent="0.3">
      <c r="A11" s="15" t="s">
        <v>10</v>
      </c>
      <c r="B11" s="6">
        <v>802976</v>
      </c>
      <c r="C11" s="6">
        <v>8029</v>
      </c>
      <c r="D11" s="7">
        <f>B11/C11</f>
        <v>100.00946568688504</v>
      </c>
      <c r="E11" s="8" t="s">
        <v>11</v>
      </c>
      <c r="F11" s="16" t="s">
        <v>7</v>
      </c>
    </row>
    <row r="12" spans="1:6" s="6" customFormat="1" ht="15" thickBot="1" x14ac:dyDescent="0.35">
      <c r="A12" s="17" t="s">
        <v>12</v>
      </c>
      <c r="B12" s="18">
        <v>1138.1199999999999</v>
      </c>
      <c r="C12" s="18">
        <f>B12/100</f>
        <v>11.3812</v>
      </c>
      <c r="D12" s="19"/>
      <c r="E12" s="19"/>
      <c r="F12" s="20"/>
    </row>
    <row r="13" spans="1:6" s="6" customFormat="1" ht="15" thickBot="1" x14ac:dyDescent="0.35">
      <c r="F13" s="9"/>
    </row>
    <row r="14" spans="1:6" s="6" customFormat="1" x14ac:dyDescent="0.3">
      <c r="A14" s="12"/>
      <c r="B14" s="13" t="s">
        <v>13</v>
      </c>
      <c r="C14" s="13" t="s">
        <v>8</v>
      </c>
      <c r="D14" s="13"/>
      <c r="E14" s="13"/>
      <c r="F14" s="21"/>
    </row>
    <row r="15" spans="1:6" s="6" customFormat="1" x14ac:dyDescent="0.3">
      <c r="A15" s="15" t="s">
        <v>10</v>
      </c>
      <c r="B15" s="6">
        <v>1672067</v>
      </c>
      <c r="C15" s="6">
        <v>8.25</v>
      </c>
      <c r="D15" s="10">
        <f>B15/C15</f>
        <v>202674.78787878787</v>
      </c>
      <c r="E15" s="11" t="s">
        <v>14</v>
      </c>
      <c r="F15" s="16" t="s">
        <v>13</v>
      </c>
    </row>
    <row r="16" spans="1:6" s="6" customFormat="1" ht="15" thickBot="1" x14ac:dyDescent="0.35">
      <c r="A16" s="17" t="s">
        <v>12</v>
      </c>
      <c r="B16" s="18">
        <v>1762.72</v>
      </c>
      <c r="C16" s="18">
        <f>B16/202674</f>
        <v>8.6973168734026073E-3</v>
      </c>
      <c r="D16" s="19"/>
      <c r="E16" s="19"/>
      <c r="F16" s="20"/>
    </row>
    <row r="17" spans="1:6" s="6" customFormat="1" ht="15" thickBot="1" x14ac:dyDescent="0.35">
      <c r="F17" s="9"/>
    </row>
    <row r="18" spans="1:6" s="6" customFormat="1" x14ac:dyDescent="0.3">
      <c r="A18" s="12"/>
      <c r="B18" s="13" t="s">
        <v>15</v>
      </c>
      <c r="C18" s="13" t="s">
        <v>8</v>
      </c>
      <c r="D18" s="13"/>
      <c r="E18" s="13"/>
      <c r="F18" s="21"/>
    </row>
    <row r="19" spans="1:6" s="6" customFormat="1" x14ac:dyDescent="0.3">
      <c r="A19" s="15" t="s">
        <v>10</v>
      </c>
      <c r="B19" s="6">
        <v>832929</v>
      </c>
      <c r="C19" s="6">
        <v>4</v>
      </c>
      <c r="D19" s="10">
        <f>B19/C19</f>
        <v>208232.25</v>
      </c>
      <c r="E19" s="11" t="s">
        <v>16</v>
      </c>
      <c r="F19" s="16" t="s">
        <v>15</v>
      </c>
    </row>
    <row r="20" spans="1:6" s="6" customFormat="1" ht="15" thickBot="1" x14ac:dyDescent="0.35">
      <c r="A20" s="17" t="s">
        <v>12</v>
      </c>
      <c r="B20" s="18">
        <v>610.41999999999996</v>
      </c>
      <c r="C20" s="18">
        <f>B20/208232</f>
        <v>2.9314418533174535E-3</v>
      </c>
      <c r="D20" s="19"/>
      <c r="E20" s="19"/>
      <c r="F20" s="22"/>
    </row>
    <row r="21" spans="1:6" s="5" customFormat="1" x14ac:dyDescent="0.3"/>
    <row r="22" spans="1:6" s="5" customFormat="1" x14ac:dyDescent="0.3"/>
    <row r="23" spans="1:6" s="5" customFormat="1" x14ac:dyDescent="0.3"/>
    <row r="24" spans="1:6" s="5" customFormat="1"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J28"/>
  <sheetViews>
    <sheetView tabSelected="1" zoomScale="115" zoomScaleNormal="115" workbookViewId="0">
      <selection activeCell="F10" sqref="F10"/>
    </sheetView>
  </sheetViews>
  <sheetFormatPr defaultRowHeight="14.4" x14ac:dyDescent="0.3"/>
  <cols>
    <col min="1" max="1" width="11.109375" bestFit="1" customWidth="1"/>
    <col min="2" max="2" width="8" bestFit="1" customWidth="1"/>
    <col min="3" max="3" width="8.109375" bestFit="1" customWidth="1"/>
    <col min="6" max="6" width="12.6640625" bestFit="1" customWidth="1"/>
    <col min="7" max="7" width="11.88671875" customWidth="1"/>
    <col min="8" max="8" width="15.6640625" bestFit="1" customWidth="1"/>
    <col min="10" max="10" width="13.33203125" bestFit="1" customWidth="1"/>
  </cols>
  <sheetData>
    <row r="1" spans="3:10" ht="15" thickBot="1" x14ac:dyDescent="0.35"/>
    <row r="2" spans="3:10" ht="15" thickTop="1" x14ac:dyDescent="0.3">
      <c r="C2" s="40" t="s">
        <v>27</v>
      </c>
      <c r="D2" s="41"/>
      <c r="E2" s="41"/>
      <c r="F2" s="41"/>
      <c r="G2" s="41"/>
      <c r="H2" s="41"/>
      <c r="I2" s="41"/>
      <c r="J2" s="42"/>
    </row>
    <row r="3" spans="3:10" x14ac:dyDescent="0.3">
      <c r="C3" s="43"/>
      <c r="D3" s="44"/>
      <c r="E3" s="44"/>
      <c r="F3" s="44"/>
      <c r="G3" s="44"/>
      <c r="H3" s="44"/>
      <c r="I3" s="44"/>
      <c r="J3" s="45"/>
    </row>
    <row r="4" spans="3:10" x14ac:dyDescent="0.3">
      <c r="C4" s="46"/>
      <c r="D4" s="23"/>
      <c r="E4" s="23"/>
      <c r="F4" s="23"/>
      <c r="G4" s="23"/>
      <c r="H4" s="23"/>
      <c r="I4" s="23"/>
      <c r="J4" s="47"/>
    </row>
    <row r="5" spans="3:10" x14ac:dyDescent="0.3">
      <c r="C5" s="48" t="s">
        <v>28</v>
      </c>
      <c r="D5" s="49"/>
      <c r="E5" s="49"/>
      <c r="F5" s="49"/>
      <c r="G5" s="49"/>
      <c r="H5" s="49"/>
      <c r="I5" s="49"/>
      <c r="J5" s="50"/>
    </row>
    <row r="6" spans="3:10" x14ac:dyDescent="0.3">
      <c r="C6" s="51"/>
      <c r="D6" s="49"/>
      <c r="E6" s="49"/>
      <c r="F6" s="49"/>
      <c r="G6" s="49"/>
      <c r="H6" s="49"/>
      <c r="I6" s="49"/>
      <c r="J6" s="50"/>
    </row>
    <row r="7" spans="3:10" x14ac:dyDescent="0.3">
      <c r="C7" s="27" t="s">
        <v>19</v>
      </c>
      <c r="D7" s="28"/>
      <c r="E7" s="28"/>
      <c r="F7" s="28"/>
      <c r="G7" s="28"/>
      <c r="H7" s="28"/>
      <c r="I7" s="28"/>
      <c r="J7" s="29"/>
    </row>
    <row r="8" spans="3:10" x14ac:dyDescent="0.3">
      <c r="C8" s="30"/>
      <c r="D8" s="28"/>
      <c r="E8" s="28"/>
      <c r="F8" s="28"/>
      <c r="G8" s="28"/>
      <c r="H8" s="28"/>
      <c r="I8" s="28"/>
      <c r="J8" s="29"/>
    </row>
    <row r="9" spans="3:10" x14ac:dyDescent="0.3">
      <c r="C9" s="31"/>
      <c r="D9" s="32"/>
      <c r="E9" s="32"/>
      <c r="F9" s="32"/>
      <c r="G9" s="32"/>
      <c r="H9" s="32"/>
      <c r="I9" s="32"/>
      <c r="J9" s="33"/>
    </row>
    <row r="10" spans="3:10" x14ac:dyDescent="0.3">
      <c r="C10" s="34" t="s">
        <v>20</v>
      </c>
      <c r="D10" s="35"/>
      <c r="E10" s="36"/>
      <c r="F10" s="2">
        <v>250000</v>
      </c>
      <c r="G10" s="37"/>
      <c r="H10" s="35"/>
      <c r="I10" s="35"/>
      <c r="J10" s="38"/>
    </row>
    <row r="11" spans="3:10" x14ac:dyDescent="0.3">
      <c r="C11" s="34" t="s">
        <v>21</v>
      </c>
      <c r="D11" s="35"/>
      <c r="E11" s="36"/>
      <c r="F11" s="3">
        <f>(F10/0.75)*0.25</f>
        <v>83333.333333333328</v>
      </c>
      <c r="G11" s="37"/>
      <c r="H11" s="35"/>
      <c r="I11" s="35"/>
      <c r="J11" s="38"/>
    </row>
    <row r="12" spans="3:10" x14ac:dyDescent="0.3">
      <c r="C12" s="39" t="s">
        <v>18</v>
      </c>
      <c r="D12" s="35"/>
      <c r="E12" s="36"/>
      <c r="F12" s="4">
        <f>F10+F11</f>
        <v>333333.33333333331</v>
      </c>
      <c r="G12" s="37"/>
      <c r="H12" s="35"/>
      <c r="I12" s="35"/>
      <c r="J12" s="38"/>
    </row>
    <row r="13" spans="3:10" x14ac:dyDescent="0.3">
      <c r="C13" s="46"/>
      <c r="D13" s="23"/>
      <c r="E13" s="23"/>
      <c r="F13" s="23"/>
      <c r="G13" s="23"/>
      <c r="H13" s="23"/>
      <c r="I13" s="23"/>
      <c r="J13" s="47"/>
    </row>
    <row r="14" spans="3:10" ht="8.25" customHeight="1" x14ac:dyDescent="0.3">
      <c r="C14" s="27" t="s">
        <v>22</v>
      </c>
      <c r="D14" s="28"/>
      <c r="E14" s="28"/>
      <c r="F14" s="28"/>
      <c r="G14" s="28"/>
      <c r="H14" s="28"/>
      <c r="I14" s="28"/>
      <c r="J14" s="29"/>
    </row>
    <row r="15" spans="3:10" ht="18.75" customHeight="1" x14ac:dyDescent="0.3">
      <c r="C15" s="30"/>
      <c r="D15" s="28"/>
      <c r="E15" s="28"/>
      <c r="F15" s="28"/>
      <c r="G15" s="28"/>
      <c r="H15" s="28"/>
      <c r="I15" s="28"/>
      <c r="J15" s="29"/>
    </row>
    <row r="16" spans="3:10" ht="18.75" customHeight="1" x14ac:dyDescent="0.3">
      <c r="C16" s="31"/>
      <c r="D16" s="32"/>
      <c r="E16" s="32"/>
      <c r="F16" s="32"/>
      <c r="G16" s="32"/>
      <c r="H16" s="32"/>
      <c r="I16" s="32"/>
      <c r="J16" s="33"/>
    </row>
    <row r="17" spans="3:10" x14ac:dyDescent="0.3">
      <c r="C17" s="34" t="s">
        <v>23</v>
      </c>
      <c r="D17" s="35"/>
      <c r="E17" s="36"/>
      <c r="F17" s="3">
        <v>50000</v>
      </c>
      <c r="G17" s="37"/>
      <c r="H17" s="35"/>
      <c r="I17" s="35"/>
      <c r="J17" s="38"/>
    </row>
    <row r="18" spans="3:10" x14ac:dyDescent="0.3">
      <c r="C18" s="34" t="s">
        <v>24</v>
      </c>
      <c r="D18" s="35"/>
      <c r="E18" s="36"/>
      <c r="F18" s="2">
        <f>(F17/0.25)*0.75</f>
        <v>150000</v>
      </c>
      <c r="G18" s="37"/>
      <c r="H18" s="35"/>
      <c r="I18" s="35"/>
      <c r="J18" s="38"/>
    </row>
    <row r="19" spans="3:10" x14ac:dyDescent="0.3">
      <c r="C19" s="39" t="s">
        <v>18</v>
      </c>
      <c r="D19" s="35"/>
      <c r="E19" s="36"/>
      <c r="F19" s="4">
        <f>SUM(F17:F18)</f>
        <v>200000</v>
      </c>
      <c r="G19" s="37"/>
      <c r="H19" s="35"/>
      <c r="I19" s="35"/>
      <c r="J19" s="38"/>
    </row>
    <row r="20" spans="3:10" x14ac:dyDescent="0.3">
      <c r="C20" s="46"/>
      <c r="D20" s="23"/>
      <c r="E20" s="23"/>
      <c r="F20" s="23"/>
      <c r="G20" s="23"/>
      <c r="H20" s="23"/>
      <c r="I20" s="23"/>
      <c r="J20" s="47"/>
    </row>
    <row r="21" spans="3:10" ht="15" customHeight="1" x14ac:dyDescent="0.3">
      <c r="C21" s="27" t="s">
        <v>25</v>
      </c>
      <c r="D21" s="28"/>
      <c r="E21" s="28"/>
      <c r="F21" s="28"/>
      <c r="G21" s="28"/>
      <c r="H21" s="28"/>
      <c r="I21" s="28"/>
      <c r="J21" s="29"/>
    </row>
    <row r="22" spans="3:10" x14ac:dyDescent="0.3">
      <c r="C22" s="30"/>
      <c r="D22" s="28"/>
      <c r="E22" s="28"/>
      <c r="F22" s="28"/>
      <c r="G22" s="28"/>
      <c r="H22" s="28"/>
      <c r="I22" s="28"/>
      <c r="J22" s="29"/>
    </row>
    <row r="23" spans="3:10" ht="21.75" customHeight="1" x14ac:dyDescent="0.3">
      <c r="C23" s="31"/>
      <c r="D23" s="32"/>
      <c r="E23" s="32"/>
      <c r="F23" s="32"/>
      <c r="G23" s="32"/>
      <c r="H23" s="32"/>
      <c r="I23" s="32"/>
      <c r="J23" s="33"/>
    </row>
    <row r="24" spans="3:10" x14ac:dyDescent="0.3">
      <c r="C24" s="34" t="s">
        <v>18</v>
      </c>
      <c r="D24" s="35"/>
      <c r="E24" s="36"/>
      <c r="F24" s="4">
        <v>300000</v>
      </c>
      <c r="G24" s="37"/>
      <c r="H24" s="35"/>
      <c r="I24" s="35"/>
      <c r="J24" s="38"/>
    </row>
    <row r="25" spans="3:10" x14ac:dyDescent="0.3">
      <c r="C25" s="34" t="s">
        <v>17</v>
      </c>
      <c r="D25" s="35"/>
      <c r="E25" s="36"/>
      <c r="F25" s="2">
        <f>F24*0.75</f>
        <v>225000</v>
      </c>
      <c r="G25" s="37"/>
      <c r="H25" s="35"/>
      <c r="I25" s="35"/>
      <c r="J25" s="38"/>
    </row>
    <row r="26" spans="3:10" x14ac:dyDescent="0.3">
      <c r="C26" s="39" t="s">
        <v>26</v>
      </c>
      <c r="D26" s="35"/>
      <c r="E26" s="36"/>
      <c r="F26" s="3">
        <f>F24-F25</f>
        <v>75000</v>
      </c>
      <c r="G26" s="37"/>
      <c r="H26" s="35"/>
      <c r="I26" s="35"/>
      <c r="J26" s="38"/>
    </row>
    <row r="27" spans="3:10" ht="15" thickBot="1" x14ac:dyDescent="0.35">
      <c r="C27" s="24"/>
      <c r="D27" s="25"/>
      <c r="E27" s="25"/>
      <c r="F27" s="25"/>
      <c r="G27" s="25"/>
      <c r="H27" s="25"/>
      <c r="I27" s="25"/>
      <c r="J27" s="26"/>
    </row>
    <row r="28" spans="3:10" ht="15" thickTop="1" x14ac:dyDescent="0.3"/>
  </sheetData>
  <mergeCells count="21">
    <mergeCell ref="C2:J3"/>
    <mergeCell ref="C4:J4"/>
    <mergeCell ref="C5:J6"/>
    <mergeCell ref="C20:J20"/>
    <mergeCell ref="C7:J9"/>
    <mergeCell ref="C10:E10"/>
    <mergeCell ref="G10:J12"/>
    <mergeCell ref="C11:E11"/>
    <mergeCell ref="C12:E12"/>
    <mergeCell ref="C13:J13"/>
    <mergeCell ref="C14:J16"/>
    <mergeCell ref="C17:E17"/>
    <mergeCell ref="G17:J19"/>
    <mergeCell ref="C18:E18"/>
    <mergeCell ref="C19:E19"/>
    <mergeCell ref="C27:J27"/>
    <mergeCell ref="C21:J23"/>
    <mergeCell ref="C24:E24"/>
    <mergeCell ref="G24:J26"/>
    <mergeCell ref="C25:E25"/>
    <mergeCell ref="C26:E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02A621F1C52F48ADA77FA492B4D8FB" ma:contentTypeVersion="7" ma:contentTypeDescription="Create a new document." ma:contentTypeScope="" ma:versionID="2756d0d9fbf7f519973c546c7c1d3bee">
  <xsd:schema xmlns:xsd="http://www.w3.org/2001/XMLSchema" xmlns:xs="http://www.w3.org/2001/XMLSchema" xmlns:p="http://schemas.microsoft.com/office/2006/metadata/properties" xmlns:ns2="29059d14-de47-49f4-8403-9d08e0da8ecc" xmlns:ns3="29fa78c8-4876-46aa-94d4-0abcf6c1df37" targetNamespace="http://schemas.microsoft.com/office/2006/metadata/properties" ma:root="true" ma:fieldsID="2e03b6eab0d660a1c0b1ae2edcf508fc" ns2:_="" ns3:_="">
    <xsd:import namespace="29059d14-de47-49f4-8403-9d08e0da8ecc"/>
    <xsd:import namespace="29fa78c8-4876-46aa-94d4-0abcf6c1df37"/>
    <xsd:element name="properties">
      <xsd:complexType>
        <xsd:sequence>
          <xsd:element name="documentManagement">
            <xsd:complexType>
              <xsd:all>
                <xsd:element ref="ns2:Subcommittee"/>
                <xsd:element ref="ns2:Process_x0020_Step"/>
                <xsd:element ref="ns2:Document_x0020_Type"/>
                <xsd:element ref="ns2:Funding_x0020_Cycle"/>
                <xsd:element ref="ns2:Document_x0020_Owner" minOccurs="0"/>
                <xsd:element ref="ns2:Name_x0020_of_x0020_Projec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059d14-de47-49f4-8403-9d08e0da8ecc" elementFormDefault="qualified">
    <xsd:import namespace="http://schemas.microsoft.com/office/2006/documentManagement/types"/>
    <xsd:import namespace="http://schemas.microsoft.com/office/infopath/2007/PartnerControls"/>
    <xsd:element name="Subcommittee" ma:index="8" ma:displayName="Subcommittee" ma:default="EF Lewis" ma:description="Provide a nickname for the subcommittee to keep documents organized." ma:format="Dropdown" ma:indexed="true" ma:internalName="Subcommittee">
      <xsd:simpleType>
        <xsd:union memberTypes="dms:Text">
          <xsd:simpleType>
            <xsd:restriction base="dms:Choice">
              <xsd:enumeration value="EF Lewis"/>
              <xsd:enumeration value="Beavers"/>
              <xsd:enumeration value="Other"/>
            </xsd:restriction>
          </xsd:simpleType>
        </xsd:union>
      </xsd:simpleType>
    </xsd:element>
    <xsd:element name="Process_x0020_Step" ma:index="9" ma:displayName="Process Step" ma:default="Subcommittee General" ma:description="Process step indicates when this document will be useful in your work. If you're not sure, choose Subcommittee General." ma:format="Dropdown" ma:internalName="Process_x0020_Step">
      <xsd:simpleType>
        <xsd:restriction base="dms:Choice">
          <xsd:enumeration value="Agreement Development"/>
          <xsd:enumeration value="Application"/>
          <xsd:enumeration value="BMP Approval"/>
          <xsd:enumeration value="QAPP Review"/>
          <xsd:enumeration value="Payment Request"/>
          <xsd:enumeration value="Deliverables and Close Out"/>
          <xsd:enumeration value="Subcommittee General"/>
        </xsd:restriction>
      </xsd:simpleType>
    </xsd:element>
    <xsd:element name="Document_x0020_Type" ma:index="10" ma:displayName="Document Type" ma:format="Dropdown" ma:internalName="Document_x0020_Type">
      <xsd:simpleType>
        <xsd:restriction base="dms:Choice">
          <xsd:enumeration value="BMP Proposal"/>
          <xsd:enumeration value="Meeting Agenda/Notes"/>
          <xsd:enumeration value="Other Templates/Examples"/>
          <xsd:enumeration value="Template"/>
          <xsd:enumeration value="Tracking"/>
          <xsd:enumeration value="Training/Presentations"/>
        </xsd:restriction>
      </xsd:simpleType>
    </xsd:element>
    <xsd:element name="Funding_x0020_Cycle" ma:index="11" ma:displayName="Funding Cycle" ma:default="General" ma:description="State Fiscal Year of the document. Choose General if it does not need editing every fiscal year." ma:format="Dropdown" ma:internalName="Funding_x0020_Cycle">
      <xsd:simpleType>
        <xsd:union memberTypes="dms:Text">
          <xsd:simpleType>
            <xsd:restriction base="dms:Choice">
              <xsd:enumeration value="FY18"/>
              <xsd:enumeration value="FY19"/>
              <xsd:enumeration value="FY20"/>
              <xsd:enumeration value="FY21"/>
              <xsd:enumeration value="FY22"/>
              <xsd:enumeration value="General"/>
            </xsd:restriction>
          </xsd:simpleType>
        </xsd:union>
      </xsd:simpleType>
    </xsd:element>
    <xsd:element name="Document_x0020_Owner" ma:index="12" nillable="true" ma:displayName="Document Owner" ma:list="UserInfo" ma:SharePointGroup="0" ma:internalName="Documen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e_x0020_of_x0020_Project" ma:index="13" nillable="true" ma:displayName="Name of Project" ma:description="Brief title for the special project/purpose of the group of documents." ma:internalName="Name_x0020_of_x0020_Projec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fa78c8-4876-46aa-94d4-0abcf6c1df37" elementFormDefault="qualified">
    <xsd:import namespace="http://schemas.microsoft.com/office/2006/documentManagement/types"/>
    <xsd:import namespace="http://schemas.microsoft.com/office/infopath/2007/PartnerControls"/>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committee xmlns="29059d14-de47-49f4-8403-9d08e0da8ecc">EF Lewis</Subcommittee>
    <Process_x0020_Step xmlns="29059d14-de47-49f4-8403-9d08e0da8ecc">Application</Process_x0020_Step>
    <Document_x0020_Owner xmlns="29059d14-de47-49f4-8403-9d08e0da8ecc">
      <UserInfo>
        <DisplayName>Whitesell, Leanne (ECY)</DisplayName>
        <AccountId>3483</AccountId>
        <AccountType/>
      </UserInfo>
    </Document_x0020_Owner>
    <Name_x0020_of_x0020_Project xmlns="29059d14-de47-49f4-8403-9d08e0da8ecc">Upload to EZView folder</Name_x0020_of_x0020_Project>
    <Document_x0020_Type xmlns="29059d14-de47-49f4-8403-9d08e0da8ecc">Other Templates/Examples</Document_x0020_Type>
    <Funding_x0020_Cycle xmlns="29059d14-de47-49f4-8403-9d08e0da8ecc">General</Funding_x0020_Cycle>
  </documentManagement>
</p:properties>
</file>

<file path=customXml/itemProps1.xml><?xml version="1.0" encoding="utf-8"?>
<ds:datastoreItem xmlns:ds="http://schemas.openxmlformats.org/officeDocument/2006/customXml" ds:itemID="{8B0E8615-6AC0-43FA-925C-338053FAD3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059d14-de47-49f4-8403-9d08e0da8ecc"/>
    <ds:schemaRef ds:uri="29fa78c8-4876-46aa-94d4-0abcf6c1df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1A7B66-709F-4780-A38F-B0566815CA0F}">
  <ds:schemaRefs>
    <ds:schemaRef ds:uri="http://schemas.microsoft.com/sharepoint/v3/contenttype/forms"/>
  </ds:schemaRefs>
</ds:datastoreItem>
</file>

<file path=customXml/itemProps3.xml><?xml version="1.0" encoding="utf-8"?>
<ds:datastoreItem xmlns:ds="http://schemas.openxmlformats.org/officeDocument/2006/customXml" ds:itemID="{91EE80E2-2D23-4863-8523-D4E164CF0910}">
  <ds:schemaRefs>
    <ds:schemaRef ds:uri="http://purl.org/dc/elements/1.1/"/>
    <ds:schemaRef ds:uri="29fa78c8-4876-46aa-94d4-0abcf6c1df37"/>
    <ds:schemaRef ds:uri="http://schemas.openxmlformats.org/package/2006/metadata/core-properties"/>
    <ds:schemaRef ds:uri="http://purl.org/dc/terms/"/>
    <ds:schemaRef ds:uri="29059d14-de47-49f4-8403-9d08e0da8ecc"/>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validation</vt:lpstr>
      <vt:lpstr>budget calculators</vt:lpstr>
    </vt:vector>
  </TitlesOfParts>
  <Manager/>
  <Company>WA Department of Ecology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Whitesell, Leanne (ECY)</dc:creator>
  <cp:keywords/>
  <dc:description/>
  <cp:lastModifiedBy>Whitesell, Leanne (ECY)</cp:lastModifiedBy>
  <cp:revision/>
  <dcterms:created xsi:type="dcterms:W3CDTF">2018-06-04T22:01:04Z</dcterms:created>
  <dcterms:modified xsi:type="dcterms:W3CDTF">2020-04-13T15:24:21Z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0x0101001702A621F1C52F48ADA77FA492B4D8FB</vt:lpwstr>
  </property>
</Properties>
</file>