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tateofwa.sharepoint.com/sites/ECY-AQ-CFSTeam-UtilityInvestmentListReporting/Shared Documents/General/"/>
    </mc:Choice>
  </mc:AlternateContent>
  <xr:revisionPtr revIDLastSave="2153" documentId="8_{3613DBC3-A704-42F2-8203-37D43C8E3B7B}" xr6:coauthVersionLast="47" xr6:coauthVersionMax="47" xr10:uidLastSave="{89B44A9A-EF33-4A97-A58C-D419BB413D8F}"/>
  <bookViews>
    <workbookView xWindow="-120" yWindow="-120" windowWidth="29040" windowHeight="15840" xr2:uid="{7D3EDAFF-01C5-4C3A-A7E8-9C44A54C6253}"/>
  </bookViews>
  <sheets>
    <sheet name="Start Here" sheetId="1" r:id="rId1"/>
    <sheet name="Credit &amp; Revenue Acctng" sheetId="8" r:id="rId2"/>
    <sheet name="v1 Project Summary" sheetId="3" state="hidden" r:id="rId3"/>
    <sheet name="Project Description" sheetId="12" r:id="rId4"/>
    <sheet name="Hide - DataOutput" sheetId="9" state="hidden" r:id="rId5"/>
    <sheet name="Hide-Lists" sheetId="11"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8" l="1"/>
  <c r="K34" i="8"/>
  <c r="K32" i="8"/>
  <c r="K27" i="8"/>
  <c r="C27" i="8" l="1"/>
  <c r="K20" i="8"/>
  <c r="K22" i="8"/>
  <c r="K23" i="8"/>
  <c r="K28" i="8"/>
  <c r="K30" i="8"/>
  <c r="K33" i="8"/>
  <c r="K35" i="8"/>
  <c r="K36" i="8"/>
  <c r="K39" i="8"/>
  <c r="K16" i="8"/>
  <c r="K17" i="8"/>
  <c r="K18" i="8"/>
  <c r="K19" i="8"/>
  <c r="K15" i="8"/>
  <c r="A4" i="9"/>
  <c r="A5" i="9"/>
  <c r="A6" i="9"/>
  <c r="A7" i="9"/>
  <c r="A8" i="9"/>
  <c r="A9" i="9"/>
  <c r="A10" i="9"/>
  <c r="L10" i="9"/>
  <c r="L9" i="9"/>
  <c r="L8" i="9"/>
  <c r="L7" i="9"/>
  <c r="L6" i="9"/>
  <c r="L5" i="9"/>
  <c r="K10" i="9"/>
  <c r="K9" i="9"/>
  <c r="K8" i="9"/>
  <c r="K7" i="9"/>
  <c r="K6" i="9"/>
  <c r="K5" i="9"/>
  <c r="J10" i="9"/>
  <c r="J9" i="9"/>
  <c r="J8" i="9"/>
  <c r="J7" i="9"/>
  <c r="J6" i="9"/>
  <c r="J5" i="9"/>
  <c r="I10" i="9"/>
  <c r="I9" i="9"/>
  <c r="I8" i="9"/>
  <c r="I7" i="9"/>
  <c r="I6" i="9"/>
  <c r="I5" i="9"/>
  <c r="G10" i="9"/>
  <c r="G9" i="9"/>
  <c r="G8" i="9"/>
  <c r="G7" i="9"/>
  <c r="G6" i="9"/>
  <c r="G5" i="9"/>
  <c r="F10" i="9"/>
  <c r="F9" i="9"/>
  <c r="F8" i="9"/>
  <c r="F7" i="9"/>
  <c r="F6" i="9"/>
  <c r="F5" i="9"/>
  <c r="E10" i="9"/>
  <c r="E9" i="9"/>
  <c r="E8" i="9"/>
  <c r="E7" i="9"/>
  <c r="E6" i="9"/>
  <c r="E5" i="9"/>
  <c r="D10" i="9"/>
  <c r="D9" i="9"/>
  <c r="D8" i="9"/>
  <c r="D7" i="9"/>
  <c r="D6" i="9"/>
  <c r="D5" i="9"/>
  <c r="L4" i="9"/>
  <c r="K4" i="9"/>
  <c r="J4" i="9"/>
  <c r="I4" i="9"/>
  <c r="G4" i="9"/>
  <c r="F4" i="9"/>
  <c r="E4" i="9"/>
  <c r="D4" i="9"/>
  <c r="C10" i="9"/>
  <c r="C9" i="9"/>
  <c r="C8" i="9"/>
  <c r="C7" i="9"/>
  <c r="C6" i="9"/>
  <c r="C5" i="9"/>
  <c r="C4" i="9"/>
  <c r="A3" i="9"/>
  <c r="D21" i="8"/>
  <c r="D27" i="8" s="1"/>
  <c r="E21" i="8"/>
  <c r="H5" i="9" s="1"/>
  <c r="F21" i="8"/>
  <c r="F38" i="8" s="1"/>
  <c r="G21" i="8"/>
  <c r="G27" i="8" s="1"/>
  <c r="H21" i="8"/>
  <c r="H27" i="8" s="1"/>
  <c r="I21" i="8"/>
  <c r="I27" i="8" s="1"/>
  <c r="J21" i="8"/>
  <c r="H10" i="9" s="1"/>
  <c r="C21" i="8"/>
  <c r="I40" i="8"/>
  <c r="M9" i="9" s="1"/>
  <c r="J40" i="8"/>
  <c r="M10" i="9" s="1"/>
  <c r="I41" i="8"/>
  <c r="N9" i="9" s="1"/>
  <c r="J41" i="8"/>
  <c r="N10" i="9" s="1"/>
  <c r="I36" i="8"/>
  <c r="J36" i="8"/>
  <c r="I29" i="8"/>
  <c r="J29" i="8"/>
  <c r="I30" i="8"/>
  <c r="J30" i="8"/>
  <c r="I24" i="8"/>
  <c r="J24" i="8"/>
  <c r="I25" i="8"/>
  <c r="J25" i="8"/>
  <c r="G40" i="8"/>
  <c r="M7" i="9" s="1"/>
  <c r="H40" i="8"/>
  <c r="M8" i="9" s="1"/>
  <c r="G41" i="8"/>
  <c r="N7" i="9" s="1"/>
  <c r="H41" i="8"/>
  <c r="N8" i="9" s="1"/>
  <c r="G36" i="8"/>
  <c r="H36" i="8"/>
  <c r="G29" i="8"/>
  <c r="H29" i="8"/>
  <c r="G30" i="8"/>
  <c r="H30" i="8"/>
  <c r="G24" i="8"/>
  <c r="H24" i="8"/>
  <c r="G25" i="8"/>
  <c r="H25" i="8"/>
  <c r="E40" i="8"/>
  <c r="M5" i="9" s="1"/>
  <c r="F40" i="8"/>
  <c r="M6" i="9" s="1"/>
  <c r="E41" i="8"/>
  <c r="N5" i="9" s="1"/>
  <c r="F41" i="8"/>
  <c r="N6" i="9" s="1"/>
  <c r="E36" i="8"/>
  <c r="F36" i="8"/>
  <c r="E29" i="8"/>
  <c r="F29" i="8"/>
  <c r="E30" i="8"/>
  <c r="F30" i="8"/>
  <c r="E24" i="8"/>
  <c r="F24" i="8"/>
  <c r="E25" i="8"/>
  <c r="F25" i="8"/>
  <c r="D40" i="8"/>
  <c r="M4" i="9" s="1"/>
  <c r="D41" i="8"/>
  <c r="N4" i="9" s="1"/>
  <c r="D36" i="8"/>
  <c r="D29" i="8"/>
  <c r="D30" i="8"/>
  <c r="D24" i="8"/>
  <c r="D25" i="8"/>
  <c r="K25" i="8" s="1"/>
  <c r="L3" i="9"/>
  <c r="K3" i="9"/>
  <c r="J3" i="9"/>
  <c r="I3" i="9"/>
  <c r="G3" i="9"/>
  <c r="F3" i="9"/>
  <c r="E3" i="9"/>
  <c r="D3" i="9"/>
  <c r="C3" i="9"/>
  <c r="C41" i="8"/>
  <c r="N3" i="9" s="1"/>
  <c r="C40" i="8"/>
  <c r="M3" i="9" s="1"/>
  <c r="C36" i="8"/>
  <c r="C30" i="8"/>
  <c r="C29" i="8"/>
  <c r="C25" i="8"/>
  <c r="C24" i="8"/>
  <c r="K24" i="8" l="1"/>
  <c r="H3" i="9"/>
  <c r="C34" i="8"/>
  <c r="K29" i="8"/>
  <c r="K21" i="8"/>
  <c r="K40" i="8"/>
  <c r="K41" i="8"/>
  <c r="J37" i="8"/>
  <c r="J31" i="8"/>
  <c r="J38" i="8"/>
  <c r="J26" i="8"/>
  <c r="J32" i="8"/>
  <c r="J34" i="8"/>
  <c r="E37" i="8"/>
  <c r="H26" i="8"/>
  <c r="D31" i="8"/>
  <c r="I31" i="8"/>
  <c r="D37" i="8"/>
  <c r="E26" i="8"/>
  <c r="E31" i="8"/>
  <c r="D26" i="8"/>
  <c r="F37" i="8"/>
  <c r="G26" i="8"/>
  <c r="G37" i="8"/>
  <c r="I37" i="8"/>
  <c r="H31" i="8"/>
  <c r="F31" i="8"/>
  <c r="F26" i="8"/>
  <c r="G31" i="8"/>
  <c r="I26" i="8"/>
  <c r="H37" i="8"/>
  <c r="F27" i="8"/>
  <c r="E32" i="8"/>
  <c r="E34" i="8"/>
  <c r="E38" i="8"/>
  <c r="H4" i="9"/>
  <c r="H6" i="9"/>
  <c r="C37" i="8"/>
  <c r="E27" i="8"/>
  <c r="D32" i="8"/>
  <c r="D34" i="8"/>
  <c r="D38" i="8"/>
  <c r="H7" i="9"/>
  <c r="C32" i="8"/>
  <c r="C38" i="8"/>
  <c r="H8" i="9"/>
  <c r="H9" i="9"/>
  <c r="J27" i="8"/>
  <c r="I32" i="8"/>
  <c r="I34" i="8"/>
  <c r="I38" i="8"/>
  <c r="H32" i="8"/>
  <c r="H34" i="8"/>
  <c r="H38" i="8"/>
  <c r="G32" i="8"/>
  <c r="G34" i="8"/>
  <c r="G38" i="8"/>
  <c r="F32" i="8"/>
  <c r="F34" i="8"/>
  <c r="C26" i="8"/>
  <c r="C31" i="8"/>
  <c r="K37" i="8" l="1"/>
  <c r="K31" i="8"/>
  <c r="K26"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E100E82-B07E-4846-B179-BF341E7CF997}" keepAlive="1" name="Query - Table1" description="Connection to the 'Table1' query in the workbook." type="5" refreshedVersion="0"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<sst xmlns="http://schemas.openxmlformats.org/spreadsheetml/2006/main" count="264" uniqueCount="123">
  <si>
    <t>Washington Department of Ecology</t>
  </si>
  <si>
    <t>Residential EV charging credit revenue</t>
  </si>
  <si>
    <t>Annual compliance reporting template</t>
  </si>
  <si>
    <t>Clean Fuel Standard</t>
  </si>
  <si>
    <t>Instructions</t>
  </si>
  <si>
    <t>Entity name</t>
  </si>
  <si>
    <t>Green</t>
  </si>
  <si>
    <t>Required input</t>
  </si>
  <si>
    <t>FEIN</t>
  </si>
  <si>
    <t>Gray</t>
  </si>
  <si>
    <t>Output field (unmodifiable)</t>
  </si>
  <si>
    <t>Black</t>
  </si>
  <si>
    <t>Not applicable at program outset</t>
  </si>
  <si>
    <t>CFS participating electric utilities must fill out the required fields in green.</t>
  </si>
  <si>
    <t>Accounting of Credit, Revenue, and Investment</t>
  </si>
  <si>
    <r>
      <rPr>
        <b/>
        <sz val="12"/>
        <color theme="1"/>
        <rFont val="Calibri"/>
        <family val="2"/>
        <scheme val="minor"/>
      </rPr>
      <t>Total number of residential EV charging credits sold in reporting year</t>
    </r>
    <r>
      <rPr>
        <sz val="12"/>
        <color theme="1"/>
        <rFont val="Calibri"/>
        <family val="2"/>
        <scheme val="minor"/>
      </rPr>
      <t xml:space="preserve">
Of the credits available in lines 1 and 2, the number of credits sold. This must be equal to or less than the sum of lines 1 and 2.</t>
    </r>
  </si>
  <si>
    <r>
      <rPr>
        <b/>
        <sz val="12"/>
        <color rgb="FF000000"/>
        <rFont val="Calibri"/>
        <family val="2"/>
        <scheme val="minor"/>
      </rPr>
      <t xml:space="preserve">Revenues from sale of residential EV charging credits in reporting year plus unspent revenue from prior years
</t>
    </r>
    <r>
      <rPr>
        <sz val="12"/>
        <color rgb="FF000000"/>
        <rFont val="Calibri"/>
        <family val="2"/>
        <scheme val="minor"/>
      </rPr>
      <t>This is the value of the sale of residential EV charging credits identified in line 3.</t>
    </r>
  </si>
  <si>
    <t>7b</t>
  </si>
  <si>
    <t xml:space="preserve">Required minimum revenue investment in dollars </t>
  </si>
  <si>
    <t>7c</t>
  </si>
  <si>
    <t>Actual revenue invested</t>
  </si>
  <si>
    <t>7d</t>
  </si>
  <si>
    <t>Difference between actual investment and revenue requirement</t>
  </si>
  <si>
    <t>8b</t>
  </si>
  <si>
    <t>8c</t>
  </si>
  <si>
    <t>8d</t>
  </si>
  <si>
    <t xml:space="preserve">Difference between actual investment and revenue requirement (line Ecology.2 - line 5) </t>
  </si>
  <si>
    <t>10c</t>
  </si>
  <si>
    <t>Actual indirect cost expenditure</t>
  </si>
  <si>
    <t>10d</t>
  </si>
  <si>
    <t>Difference between actual and recommended expenditure</t>
  </si>
  <si>
    <t>Remaining residential EV charging *credits* unsold in Reporting Year</t>
  </si>
  <si>
    <t>Remaining credit revenues not expended on transportation electrification projects or indirect costs</t>
  </si>
  <si>
    <t xml:space="preserve"> </t>
  </si>
  <si>
    <t>[insert logo]</t>
  </si>
  <si>
    <t>Project name</t>
  </si>
  <si>
    <t>Amount of CFS residential EV charging credit revenue encumbered in calendar year excluding indirect costs ($)</t>
  </si>
  <si>
    <t>Brief description of the group of individuals, communities, or list of organization(s) that benefit from the project</t>
  </si>
  <si>
    <t>Location of beneficiaries (census tract(s))</t>
  </si>
  <si>
    <t>Brief description of project objectives and activities</t>
  </si>
  <si>
    <r>
      <t xml:space="preserve">Is this project counted towards the minimum encumbrance requirement - 
TE projects in or benefitting communities experiencing air pollution, from Credit Summary *Line 5*? 
(Yes/Rationale </t>
    </r>
    <r>
      <rPr>
        <i/>
        <sz val="11"/>
        <color theme="1"/>
        <rFont val="Calibri"/>
        <family val="2"/>
        <scheme val="minor"/>
      </rPr>
      <t>or</t>
    </r>
    <r>
      <rPr>
        <sz val="11"/>
        <color theme="1"/>
        <rFont val="Calibri"/>
        <family val="2"/>
        <scheme val="minor"/>
      </rPr>
      <t xml:space="preserve"> No)</t>
    </r>
  </si>
  <si>
    <r>
      <t xml:space="preserve">Is this project counted towards the minimum encumbrance requirement - 
TE projects selected from the list of GHG emissions reducing project types from Credit Summary *Line 6*?
 (Yes/Rationale </t>
    </r>
    <r>
      <rPr>
        <i/>
        <sz val="11"/>
        <color theme="1"/>
        <rFont val="Calibri"/>
        <family val="2"/>
        <scheme val="minor"/>
      </rPr>
      <t>or</t>
    </r>
    <r>
      <rPr>
        <sz val="11"/>
        <color theme="1"/>
        <rFont val="Calibri"/>
        <family val="2"/>
        <scheme val="minor"/>
      </rPr>
      <t xml:space="preserve"> No)</t>
    </r>
  </si>
  <si>
    <r>
      <t xml:space="preserve">Is this project counted towards -  
other transportation electrification, from Credit Summary *Line 7*?
 (Yes/Rationale </t>
    </r>
    <r>
      <rPr>
        <i/>
        <sz val="11"/>
        <color theme="1"/>
        <rFont val="Calibri"/>
        <family val="2"/>
        <scheme val="minor"/>
      </rPr>
      <t>or</t>
    </r>
    <r>
      <rPr>
        <sz val="11"/>
        <color theme="1"/>
        <rFont val="Calibri"/>
        <family val="2"/>
        <scheme val="minor"/>
      </rPr>
      <t xml:space="preserve"> No)</t>
    </r>
  </si>
  <si>
    <t>Comments</t>
  </si>
  <si>
    <t>e.g. Yes/Area of concern</t>
  </si>
  <si>
    <t>Brief description of community engagement</t>
  </si>
  <si>
    <t>$</t>
  </si>
  <si>
    <t>Project located within or benefitting community(ies) located in Federally designated nonattainment or maintenance area</t>
  </si>
  <si>
    <t>Utility Name</t>
  </si>
  <si>
    <t>Year</t>
  </si>
  <si>
    <t>Residential EV charging *credits* carried over from the previous year</t>
  </si>
  <si>
    <t>Total number of residential EV charging *credits* issued by Ecology in reporting year</t>
  </si>
  <si>
    <t>Total number of residential EV charging *credits* sold in reporting year</t>
  </si>
  <si>
    <t>*Revenues* from sale of residential EV charging credits in reporting year</t>
  </si>
  <si>
    <t>Cost to purchase unbundled Renewable Energy Certificates (RECs) retired to generate incremental credits</t>
  </si>
  <si>
    <t>Revenue with Investment Requirements</t>
  </si>
  <si>
    <t>Credit revenues encumubered to (Category 1) TE projects selected from list of GHG emissions reducing project types</t>
  </si>
  <si>
    <t>Credit revenues encumbered to (Category 2) TE projects within or benefitting communities experiencing air pollution</t>
  </si>
  <si>
    <t>Credit revenues encumbered for (Category 3) TE projects - general</t>
  </si>
  <si>
    <t>CFS revenues expended on indirect costs</t>
  </si>
  <si>
    <t>Category 1 Rationale</t>
  </si>
  <si>
    <t>Category 2 Rationale</t>
  </si>
  <si>
    <t>Not applicable</t>
  </si>
  <si>
    <t>EV charging infrastructure - Multi-family beneficiaries</t>
  </si>
  <si>
    <t>EV charging infrastructure - Single family beneficiaries</t>
  </si>
  <si>
    <t>Project located within or benefitting community(ies) located in areas of rank 9 or 10 on Environmental Health Disparities map</t>
  </si>
  <si>
    <t>EV charging instrastructure - Fleet depot charging</t>
  </si>
  <si>
    <t>Project located within or benefitting community(ies) located in designated Ecology Areas of Concern</t>
  </si>
  <si>
    <t>Expanding grid capacity</t>
  </si>
  <si>
    <t>Partnership programs with public and private vehicle fleet owners</t>
  </si>
  <si>
    <t>EVs for community-based organization serving low-income or vulnerable populations</t>
  </si>
  <si>
    <t>Residential EV charging</t>
  </si>
  <si>
    <t>Utilities may submit answers to these questions as a separate document.</t>
  </si>
  <si>
    <t>Total Reported Projects:</t>
  </si>
  <si>
    <t xml:space="preserve">Per Chapter 173-424-420(7) WAC of the Clean Fuel Standard rule, all electric utilities that receive residential EV charging </t>
  </si>
  <si>
    <t>credits must include in an Annual Credit Revenue Compliance Report providing an accounting of credits generated,</t>
  </si>
  <si>
    <t xml:space="preserve">revenues received, and a description of projects funded during the previous year. </t>
  </si>
  <si>
    <t xml:space="preserve">Please review the CFS Guidance on Residential EV Charging Credit Revenue Requirements for more </t>
  </si>
  <si>
    <t>information on using this template for annual reporting related to residential EV charging credit revenue requirements.</t>
  </si>
  <si>
    <t>Annual Credit Revenue Compliance Report</t>
  </si>
  <si>
    <t xml:space="preserve">Residential EV Charging </t>
  </si>
  <si>
    <t>For additional information refer to CFS Guidance - Residential EV Charging Credit Revenue Requirements</t>
  </si>
  <si>
    <t>All utilities must fill out the required fields in green on the "Credit &amp; Revenue Acctng" tab.</t>
  </si>
  <si>
    <r>
      <rPr>
        <b/>
        <sz val="12"/>
        <color theme="1"/>
        <rFont val="Calibri"/>
        <family val="2"/>
        <scheme val="minor"/>
      </rPr>
      <t>Residential EV charging credits carried over from the previous year</t>
    </r>
    <r>
      <rPr>
        <sz val="12"/>
        <color theme="1"/>
        <rFont val="Calibri"/>
        <family val="2"/>
        <scheme val="minor"/>
      </rPr>
      <t xml:space="preserve">
This is the total number of residential EV charging credits the utility possesses at the start of the reporting year. Residential EV charging credits include base and incremental credits. The number should match with line 11 of the previous year with a reasonable rounding error.</t>
    </r>
  </si>
  <si>
    <r>
      <rPr>
        <b/>
        <sz val="12"/>
        <color theme="1"/>
        <rFont val="Calibri"/>
        <family val="2"/>
        <scheme val="minor"/>
      </rPr>
      <t>Total number of residential EV charging credits issued by Ecology in reporting year</t>
    </r>
    <r>
      <rPr>
        <sz val="12"/>
        <color theme="1"/>
        <rFont val="Calibri"/>
        <family val="2"/>
        <scheme val="minor"/>
      </rPr>
      <t xml:space="preserve">
This is the sum of residential EV charging credits - base and incremental - the utility received throughout the reporting year.</t>
    </r>
  </si>
  <si>
    <r>
      <rPr>
        <b/>
        <sz val="12"/>
        <color theme="1"/>
        <rFont val="Calibri"/>
        <family val="2"/>
        <scheme val="minor"/>
      </rPr>
      <t>Cost spent to purchase unbundled Renewable Energy Certificates (RECs)</t>
    </r>
    <r>
      <rPr>
        <sz val="12"/>
        <color theme="1"/>
        <rFont val="Calibri"/>
        <family val="2"/>
        <scheme val="minor"/>
      </rPr>
      <t xml:space="preserve"> retired to generate incremental residential EV charging credits.</t>
    </r>
  </si>
  <si>
    <r>
      <t xml:space="preserve">Credit net revenue with CFS investment requirements
</t>
    </r>
    <r>
      <rPr>
        <sz val="12"/>
        <color rgb="FF000000"/>
        <rFont val="Calibri"/>
        <family val="2"/>
        <scheme val="minor"/>
      </rPr>
      <t>This is the net revenue, calculated by subtracting the cost of RECs retired from the total revenue, or line 5 from line 4. This is the amount required to be spent on transportation electrification projects, and the basis for calculating minimum investment requirements of 50% and 30% for Category 1 and Category 2 respectively.</t>
    </r>
  </si>
  <si>
    <t>Remaining credit revenue not expended on transportation electrification projects or indirect costs</t>
  </si>
  <si>
    <t>EV charging infrastructure - Other (describe in Comments cell)</t>
  </si>
  <si>
    <t>No statutorily defined communities in territory - Describe community selection in Comments cell</t>
  </si>
  <si>
    <t>Other (describe in Comments cell)</t>
  </si>
  <si>
    <t>Other project pre-approved by Ecology &amp; WSDOT (note approval date in Comments cell)</t>
  </si>
  <si>
    <t xml:space="preserve">Utilities may resize the row widths of answer text fields to accommodate answers. </t>
  </si>
  <si>
    <t>Cumulative</t>
  </si>
  <si>
    <r>
      <rPr>
        <b/>
        <sz val="11"/>
        <color theme="1"/>
        <rFont val="Calibri"/>
        <family val="2"/>
        <scheme val="minor"/>
      </rPr>
      <t>Rationale for Category 2 qualification</t>
    </r>
    <r>
      <rPr>
        <sz val="11"/>
        <color theme="1"/>
        <rFont val="Calibri"/>
        <family val="2"/>
        <scheme val="minor"/>
      </rPr>
      <t xml:space="preserve">
(Select from drop down menu)</t>
    </r>
  </si>
  <si>
    <r>
      <rPr>
        <b/>
        <sz val="11"/>
        <color theme="1"/>
        <rFont val="Calibri"/>
        <family val="2"/>
        <scheme val="minor"/>
      </rPr>
      <t xml:space="preserve">Indirect cost ($) </t>
    </r>
    <r>
      <rPr>
        <sz val="11"/>
        <color theme="1"/>
        <rFont val="Calibri"/>
        <family val="2"/>
        <scheme val="minor"/>
      </rPr>
      <t xml:space="preserve">               </t>
    </r>
  </si>
  <si>
    <t>Category 1 investment as a percentage of net revenue</t>
  </si>
  <si>
    <t>Category 2 investment as a percentage of net revenue</t>
  </si>
  <si>
    <t>Category 3 investment as a percentage of net revenue</t>
  </si>
  <si>
    <r>
      <rPr>
        <b/>
        <sz val="12"/>
        <color theme="1"/>
        <rFont val="Calibri"/>
        <family val="2"/>
        <scheme val="minor"/>
      </rPr>
      <t>Credit revenue spent on indirect costs</t>
    </r>
    <r>
      <rPr>
        <sz val="12"/>
        <color theme="1"/>
        <rFont val="Calibri"/>
        <family val="2"/>
        <scheme val="minor"/>
      </rPr>
      <t xml:space="preserve">
The recommended maximum for indirect costs is 10% of net revenues, line 6.</t>
    </r>
  </si>
  <si>
    <t>Indirect costs  as a percentage of net revenue</t>
  </si>
  <si>
    <t xml:space="preserve">  </t>
  </si>
  <si>
    <t>Category 1 Investment</t>
  </si>
  <si>
    <t xml:space="preserve">Category 2  Investment </t>
  </si>
  <si>
    <r>
      <t xml:space="preserve">All utilities must fill out the required fields in green, beginning with </t>
    </r>
    <r>
      <rPr>
        <b/>
        <sz val="11"/>
        <color rgb="FF000000"/>
        <rFont val="Calibri"/>
        <family val="2"/>
        <scheme val="minor"/>
      </rPr>
      <t>Total Reported Projects</t>
    </r>
    <r>
      <rPr>
        <sz val="11"/>
        <color rgb="FF000000"/>
        <rFont val="Calibri"/>
        <family val="2"/>
        <scheme val="minor"/>
      </rPr>
      <t>, above, which will auto-generate a corresponding number of rows below.</t>
    </r>
  </si>
  <si>
    <t>Listing of individuals, communities, and/or organization(s) that benefit from the investment</t>
  </si>
  <si>
    <t xml:space="preserve">Category 3 Investment
</t>
  </si>
  <si>
    <r>
      <t xml:space="preserve">Rationale for category 3 qualification
</t>
    </r>
    <r>
      <rPr>
        <sz val="11"/>
        <color theme="1"/>
        <rFont val="Calibri"/>
        <family val="2"/>
        <scheme val="minor"/>
      </rPr>
      <t>(Enter 'NA' if there is no Cat 3 Investment)</t>
    </r>
  </si>
  <si>
    <r>
      <t xml:space="preserve">Category 3 investment 
amount ($)
</t>
    </r>
    <r>
      <rPr>
        <sz val="11"/>
        <color theme="1"/>
        <rFont val="Calibri"/>
        <family val="2"/>
        <scheme val="minor"/>
      </rPr>
      <t>(Enter '0' if there is no Category 3 Investment)</t>
    </r>
  </si>
  <si>
    <r>
      <t xml:space="preserve">Comments
</t>
    </r>
    <r>
      <rPr>
        <sz val="11"/>
        <color theme="1"/>
        <rFont val="Calibri"/>
        <family val="2"/>
        <scheme val="minor"/>
      </rPr>
      <t>(Include further information when indicated elsewhere in template, otherwise optional)</t>
    </r>
  </si>
  <si>
    <r>
      <rPr>
        <b/>
        <sz val="11"/>
        <color theme="1"/>
        <rFont val="Calibri"/>
        <family val="2"/>
        <scheme val="minor"/>
      </rPr>
      <t>Rationale for Category 1 qualification</t>
    </r>
    <r>
      <rPr>
        <sz val="11"/>
        <color theme="1"/>
        <rFont val="Calibri"/>
        <family val="2"/>
        <scheme val="minor"/>
      </rPr>
      <t xml:space="preserve">
(Select from drop down menu)</t>
    </r>
  </si>
  <si>
    <r>
      <t xml:space="preserve">Category 2  investment 
amount ($)
</t>
    </r>
    <r>
      <rPr>
        <sz val="11"/>
        <color theme="1"/>
        <rFont val="Calibri"/>
        <family val="2"/>
        <scheme val="minor"/>
      </rPr>
      <t>(Enter '0' if there is no Category 2 Investment)</t>
    </r>
  </si>
  <si>
    <r>
      <t xml:space="preserve">Category 1 investment amount ($)
</t>
    </r>
    <r>
      <rPr>
        <sz val="11"/>
        <color theme="1"/>
        <rFont val="Calibri"/>
        <family val="2"/>
        <scheme val="minor"/>
      </rPr>
      <t>(Enter '0' if there is no Category 1 Investment)</t>
    </r>
  </si>
  <si>
    <t>Blue with dots</t>
  </si>
  <si>
    <t>Optional</t>
  </si>
  <si>
    <r>
      <t xml:space="preserve">Location of beneficiaries 
</t>
    </r>
    <r>
      <rPr>
        <sz val="11"/>
        <color theme="1"/>
        <rFont val="Calibri"/>
        <family val="2"/>
        <scheme val="minor"/>
      </rPr>
      <t>(Address or lat/long for investments with discrete beneficiaries; or description for more generally located beneficiaries)</t>
    </r>
  </si>
  <si>
    <t>Remaining residential EV charging credits unsold in reporting year</t>
  </si>
  <si>
    <r>
      <rPr>
        <b/>
        <sz val="11"/>
        <color theme="1"/>
        <rFont val="Calibri"/>
        <family val="2"/>
        <scheme val="minor"/>
      </rPr>
      <t>Investment component(s)</t>
    </r>
    <r>
      <rPr>
        <sz val="11"/>
        <color theme="1"/>
        <rFont val="Calibri"/>
        <family val="2"/>
        <scheme val="minor"/>
      </rPr>
      <t xml:space="preserve">
Optional
(Utilities may chose to break down projects by components, e.g. equipment, construction, design, outreach, planning,  etc. If a project contains ineligible components, do not report them here.)</t>
    </r>
  </si>
  <si>
    <r>
      <rPr>
        <b/>
        <sz val="12"/>
        <color theme="1"/>
        <rFont val="Calibri"/>
        <family val="2"/>
        <scheme val="minor"/>
      </rPr>
      <t>Credit revenue spent on Category 3 transportation electrification projects</t>
    </r>
    <r>
      <rPr>
        <sz val="12"/>
        <color theme="1"/>
        <rFont val="Calibri"/>
        <family val="2"/>
        <scheme val="minor"/>
      </rPr>
      <t xml:space="preserve">
This is the actual value of credit revenue spent in the reporting year by the utility to support transportation electrification projects that are neither Category 1 projects nor Category 2 projects. Utility may not have a Category 3 investments, or up to 20% of net revenue.</t>
    </r>
  </si>
  <si>
    <r>
      <rPr>
        <b/>
        <sz val="12"/>
        <color theme="1"/>
        <rFont val="Calibri"/>
        <family val="2"/>
        <scheme val="minor"/>
      </rPr>
      <t>Credit net revenue spent on Category 2 transportation electrification projects</t>
    </r>
    <r>
      <rPr>
        <sz val="12"/>
        <color theme="1"/>
        <rFont val="Calibri"/>
        <family val="2"/>
        <scheme val="minor"/>
      </rPr>
      <t xml:space="preserve">
This is the actual value of credit revenue spent in the reporting year by the utility to support transportation electrification projects within or benefitting specific communities designated by EPA, DOH, or Ecology, as required by RCW 70A.535.080(1)(b). Minimum 30% of net revenue.</t>
    </r>
  </si>
  <si>
    <r>
      <rPr>
        <b/>
        <sz val="12"/>
        <color theme="1"/>
        <rFont val="Calibri"/>
        <family val="2"/>
        <scheme val="minor"/>
      </rPr>
      <t xml:space="preserve">Credit net revenue spent on Category 1 transportation electrification projects </t>
    </r>
    <r>
      <rPr>
        <sz val="12"/>
        <color theme="1"/>
        <rFont val="Calibri"/>
        <family val="2"/>
        <scheme val="minor"/>
      </rPr>
      <t xml:space="preserve">
This is the actual value of credit revenue spent  in the reporting year by the utility to support transportation electrification projects selected from the list of GHG emissions reducing project types per CFS regulation, as required by RCW 70A.535.080(2).  Minimum 50% of net revenue.</t>
    </r>
  </si>
  <si>
    <t>All utilities must fill out the required fields in green on the  "Project Description" tab.</t>
  </si>
  <si>
    <t>Key for color-coded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</si>
</sst>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14"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b/>
      <i/>
      <sz val="11"/>
      <name val="Calibri"/>
      <family val="2"/>
      <scheme val="minor"/>
    </font>
    <font>
      <sz val="11"/>
      <color rgb="FF000000"/>
      <name val="Calibri"/>
      <family val="2"/>
      <scheme val="minor"/>
    </font>
    <font>
      <b/>
      <sz val="11"/>
      <color rgb="FF000000"/>
      <name val="Calibri"/>
      <family val="2"/>
      <scheme val="minor"/>
    </font>
    <font>
      <sz val="12"/>
      <name val="Calibri"/>
      <family val="2"/>
      <scheme val="minor"/>
    </font>
    <font>
      <u/>
      <sz val="11"/>
      <color theme="1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gray0625">
        <fgColor auto="1"/>
        <bgColor theme="4" tint="0.79995117038483843"/>
      </patternFill>
    </fill>
    <fill>
      <patternFill patternType="gray0625">
        <fgColor auto="1"/>
        <bgColor theme="4"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cellStyleXfs>
  <cellXfs count="112">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2" borderId="1" xfId="0" applyFill="1" applyBorder="1"/>
    <xf numFmtId="0" fontId="0" fillId="0" borderId="8" xfId="0" applyBorder="1"/>
    <xf numFmtId="0" fontId="0" fillId="0" borderId="9" xfId="0" applyBorder="1"/>
    <xf numFmtId="0" fontId="0" fillId="0" borderId="1" xfId="0" applyBorder="1" applyAlignment="1">
      <alignment horizontal="left" vertical="top" wrapText="1"/>
    </xf>
    <xf numFmtId="0" fontId="0" fillId="2" borderId="1" xfId="0" applyFill="1" applyBorder="1" applyAlignment="1">
      <alignment horizontal="left" vertical="top" wrapText="1"/>
    </xf>
    <xf numFmtId="44" fontId="0" fillId="2" borderId="1" xfId="0" applyNumberFormat="1" applyFill="1" applyBorder="1"/>
    <xf numFmtId="0" fontId="1" fillId="0" borderId="0" xfId="0" applyFont="1" applyAlignment="1">
      <alignment horizontal="center"/>
    </xf>
    <xf numFmtId="0" fontId="1" fillId="0" borderId="0" xfId="0" applyFont="1" applyAlignment="1">
      <alignment horizontal="left"/>
    </xf>
    <xf numFmtId="0" fontId="0" fillId="0" borderId="1" xfId="0" quotePrefix="1" applyBorder="1" applyAlignment="1">
      <alignment horizontal="left" vertical="top" wrapText="1"/>
    </xf>
    <xf numFmtId="0" fontId="0" fillId="0" borderId="1" xfId="0" applyBorder="1" applyAlignment="1">
      <alignment horizontal="center" vertical="top" wrapText="1"/>
    </xf>
    <xf numFmtId="42" fontId="0" fillId="2" borderId="1" xfId="0" applyNumberFormat="1" applyFill="1" applyBorder="1"/>
    <xf numFmtId="0" fontId="5" fillId="0" borderId="0" xfId="0" applyFont="1"/>
    <xf numFmtId="0" fontId="6" fillId="0" borderId="0" xfId="0" applyFont="1"/>
    <xf numFmtId="0" fontId="6" fillId="2" borderId="1" xfId="0" applyFont="1" applyFill="1" applyBorder="1"/>
    <xf numFmtId="42" fontId="6" fillId="3" borderId="1" xfId="0" applyNumberFormat="1" applyFont="1" applyFill="1" applyBorder="1"/>
    <xf numFmtId="0" fontId="6" fillId="3" borderId="1" xfId="0" applyFont="1" applyFill="1" applyBorder="1"/>
    <xf numFmtId="42" fontId="6" fillId="4" borderId="1" xfId="0" applyNumberFormat="1" applyFont="1" applyFill="1" applyBorder="1"/>
    <xf numFmtId="0" fontId="4" fillId="4" borderId="0" xfId="0" applyFont="1" applyFill="1"/>
    <xf numFmtId="0" fontId="6" fillId="2" borderId="1" xfId="0" applyFont="1" applyFill="1" applyBorder="1" applyProtection="1">
      <protection locked="0"/>
    </xf>
    <xf numFmtId="42" fontId="6" fillId="2" borderId="1" xfId="1" applyNumberFormat="1" applyFont="1" applyFill="1" applyBorder="1" applyProtection="1">
      <protection locked="0"/>
    </xf>
    <xf numFmtId="42" fontId="6" fillId="2" borderId="1" xfId="0" applyNumberFormat="1" applyFont="1" applyFill="1" applyBorder="1" applyProtection="1">
      <protection locked="0"/>
    </xf>
    <xf numFmtId="42" fontId="6" fillId="4" borderId="1" xfId="1" applyNumberFormat="1" applyFont="1" applyFill="1" applyBorder="1"/>
    <xf numFmtId="3" fontId="6" fillId="3" borderId="1" xfId="0" applyNumberFormat="1" applyFont="1" applyFill="1" applyBorder="1"/>
    <xf numFmtId="3" fontId="0" fillId="0" borderId="0" xfId="0" applyNumberFormat="1"/>
    <xf numFmtId="49" fontId="0" fillId="2" borderId="1" xfId="0" applyNumberFormat="1" applyFill="1" applyBorder="1"/>
    <xf numFmtId="3" fontId="6" fillId="2" borderId="1" xfId="0" applyNumberFormat="1" applyFont="1" applyFill="1" applyBorder="1" applyProtection="1">
      <protection locked="0"/>
    </xf>
    <xf numFmtId="0" fontId="0" fillId="0" borderId="0" xfId="0" applyAlignment="1">
      <alignment wrapText="1"/>
    </xf>
    <xf numFmtId="0" fontId="1" fillId="0" borderId="11" xfId="0" applyFont="1" applyBorder="1"/>
    <xf numFmtId="0" fontId="0" fillId="2" borderId="12" xfId="0" applyFill="1" applyBorder="1"/>
    <xf numFmtId="0" fontId="6" fillId="0" borderId="1" xfId="0" applyFont="1" applyBorder="1" applyAlignment="1">
      <alignment wrapText="1"/>
    </xf>
    <xf numFmtId="0" fontId="0" fillId="0" borderId="1" xfId="0" applyBorder="1" applyAlignment="1">
      <alignment wrapText="1"/>
    </xf>
    <xf numFmtId="0" fontId="6" fillId="3" borderId="1" xfId="0" applyFont="1" applyFill="1" applyBorder="1" applyAlignment="1">
      <alignment horizontal="center" vertical="center"/>
    </xf>
    <xf numFmtId="0" fontId="6" fillId="4" borderId="0" xfId="0" applyFont="1" applyFill="1" applyAlignment="1">
      <alignment horizontal="center" vertical="center"/>
    </xf>
    <xf numFmtId="0" fontId="6" fillId="4" borderId="1" xfId="0" applyFont="1" applyFill="1" applyBorder="1" applyAlignment="1">
      <alignment horizontal="center" vertical="center"/>
    </xf>
    <xf numFmtId="0" fontId="6" fillId="4" borderId="0" xfId="0" applyFont="1" applyFill="1" applyAlignment="1">
      <alignment vertical="center"/>
    </xf>
    <xf numFmtId="0" fontId="7" fillId="3" borderId="0" xfId="0" applyFont="1" applyFill="1" applyAlignment="1">
      <alignment vertical="center" wrapText="1"/>
    </xf>
    <xf numFmtId="0" fontId="6" fillId="3" borderId="1" xfId="0" applyFont="1" applyFill="1" applyBorder="1" applyAlignment="1">
      <alignment vertical="center"/>
    </xf>
    <xf numFmtId="0" fontId="6" fillId="3" borderId="1" xfId="0" applyFont="1" applyFill="1" applyBorder="1" applyAlignment="1">
      <alignment vertical="center" wrapText="1"/>
    </xf>
    <xf numFmtId="0" fontId="6" fillId="4" borderId="1" xfId="0" applyFont="1" applyFill="1" applyBorder="1" applyAlignment="1">
      <alignment vertical="center"/>
    </xf>
    <xf numFmtId="0" fontId="0" fillId="0" borderId="0" xfId="0" applyAlignment="1">
      <alignment vertical="center" wrapText="1"/>
    </xf>
    <xf numFmtId="0" fontId="0" fillId="0" borderId="10" xfId="0" applyBorder="1" applyAlignment="1">
      <alignment horizontal="center" vertical="top" wrapText="1"/>
    </xf>
    <xf numFmtId="0" fontId="0" fillId="0" borderId="8"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3" fontId="6" fillId="4" borderId="1" xfId="0" applyNumberFormat="1" applyFont="1" applyFill="1" applyBorder="1" applyProtection="1">
      <protection locked="0"/>
    </xf>
    <xf numFmtId="0" fontId="5" fillId="0" borderId="0" xfId="0" applyFont="1" applyAlignment="1">
      <alignment horizontal="center" vertical="center"/>
    </xf>
    <xf numFmtId="9" fontId="9" fillId="0" borderId="0" xfId="2" applyFont="1" applyFill="1"/>
    <xf numFmtId="0" fontId="0" fillId="0" borderId="6" xfId="0" applyBorder="1" applyAlignment="1">
      <alignment vertical="center"/>
    </xf>
    <xf numFmtId="0" fontId="10" fillId="0" borderId="0" xfId="0" applyFont="1"/>
    <xf numFmtId="0" fontId="5" fillId="0" borderId="0" xfId="0" applyFont="1" applyAlignment="1">
      <alignment horizontal="center"/>
    </xf>
    <xf numFmtId="3" fontId="6" fillId="3" borderId="1" xfId="0" applyNumberFormat="1" applyFont="1" applyFill="1" applyBorder="1" applyProtection="1">
      <protection locked="0"/>
    </xf>
    <xf numFmtId="0" fontId="6" fillId="0" borderId="1" xfId="0" applyFont="1" applyBorder="1" applyAlignment="1">
      <alignment horizontal="center" vertical="center"/>
    </xf>
    <xf numFmtId="0" fontId="6" fillId="0" borderId="1" xfId="0" applyFont="1" applyBorder="1" applyAlignment="1">
      <alignment vertical="center" wrapText="1"/>
    </xf>
    <xf numFmtId="0" fontId="0" fillId="0" borderId="1" xfId="0" applyBorder="1" applyAlignment="1">
      <alignment vertical="center" wrapText="1"/>
    </xf>
    <xf numFmtId="0" fontId="1" fillId="0" borderId="1" xfId="0" applyFont="1" applyBorder="1" applyAlignment="1">
      <alignment horizontal="center" vertical="top" wrapText="1"/>
    </xf>
    <xf numFmtId="0" fontId="1" fillId="0" borderId="10" xfId="0" applyFont="1" applyBorder="1" applyAlignment="1">
      <alignment horizontal="center" vertical="top" wrapText="1"/>
    </xf>
    <xf numFmtId="9" fontId="12" fillId="3" borderId="1" xfId="2" applyFont="1" applyFill="1" applyBorder="1"/>
    <xf numFmtId="2" fontId="6" fillId="2" borderId="1" xfId="0" applyNumberFormat="1" applyFont="1" applyFill="1" applyBorder="1" applyProtection="1">
      <protection locked="0"/>
    </xf>
    <xf numFmtId="9" fontId="6" fillId="3" borderId="1" xfId="2" applyFont="1" applyFill="1" applyBorder="1"/>
    <xf numFmtId="44" fontId="6" fillId="2" borderId="1" xfId="1" applyFont="1" applyFill="1" applyBorder="1" applyProtection="1">
      <protection locked="0"/>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0" fillId="0" borderId="12" xfId="0" applyBorder="1" applyAlignment="1">
      <alignment vertical="center"/>
    </xf>
    <xf numFmtId="0" fontId="1" fillId="0" borderId="15" xfId="0" applyFont="1" applyBorder="1" applyAlignment="1">
      <alignment horizontal="center" vertical="top" wrapText="1"/>
    </xf>
    <xf numFmtId="0" fontId="1" fillId="0" borderId="18" xfId="0" applyFont="1" applyBorder="1" applyAlignment="1">
      <alignment horizontal="center" vertical="top" wrapText="1"/>
    </xf>
    <xf numFmtId="0" fontId="0" fillId="0" borderId="19" xfId="0" applyBorder="1" applyAlignment="1">
      <alignment horizontal="center" vertical="top" wrapText="1"/>
    </xf>
    <xf numFmtId="0" fontId="0" fillId="0" borderId="15" xfId="0" applyBorder="1" applyAlignment="1">
      <alignment horizontal="center" vertical="top" wrapText="1"/>
    </xf>
    <xf numFmtId="0" fontId="1" fillId="0" borderId="19" xfId="0" applyFont="1" applyBorder="1" applyAlignment="1">
      <alignment horizontal="center" vertical="top" wrapText="1"/>
    </xf>
    <xf numFmtId="1" fontId="6" fillId="2" borderId="1" xfId="0" applyNumberFormat="1" applyFont="1" applyFill="1" applyBorder="1" applyProtection="1">
      <protection locked="0"/>
    </xf>
    <xf numFmtId="164" fontId="6" fillId="3" borderId="1" xfId="1" applyNumberFormat="1" applyFont="1" applyFill="1" applyBorder="1"/>
    <xf numFmtId="0" fontId="6" fillId="6" borderId="1" xfId="0" applyFont="1" applyFill="1" applyBorder="1"/>
    <xf numFmtId="0" fontId="0" fillId="3" borderId="1" xfId="0" applyFill="1" applyBorder="1" applyAlignment="1">
      <alignment horizontal="left" vertical="center"/>
    </xf>
    <xf numFmtId="0" fontId="0" fillId="2" borderId="1" xfId="0" applyFill="1" applyBorder="1" applyProtection="1">
      <protection locked="0"/>
    </xf>
    <xf numFmtId="0" fontId="0" fillId="7" borderId="1" xfId="0" applyFill="1" applyBorder="1" applyProtection="1">
      <protection locked="0"/>
    </xf>
    <xf numFmtId="49" fontId="0" fillId="2" borderId="1" xfId="0" applyNumberFormat="1" applyFill="1" applyBorder="1" applyProtection="1">
      <protection locked="0"/>
    </xf>
    <xf numFmtId="0" fontId="0" fillId="2" borderId="15" xfId="0" applyFill="1" applyBorder="1" applyProtection="1">
      <protection locked="0"/>
    </xf>
    <xf numFmtId="42" fontId="0" fillId="2" borderId="18" xfId="0" applyNumberFormat="1" applyFill="1" applyBorder="1" applyProtection="1">
      <protection locked="0"/>
    </xf>
    <xf numFmtId="0" fontId="0" fillId="2" borderId="19" xfId="0" applyFill="1" applyBorder="1" applyProtection="1">
      <protection locked="0"/>
    </xf>
    <xf numFmtId="42" fontId="0" fillId="2" borderId="10" xfId="0" applyNumberFormat="1" applyFill="1" applyBorder="1" applyProtection="1">
      <protection locked="0"/>
    </xf>
    <xf numFmtId="0" fontId="0" fillId="2" borderId="15" xfId="0" applyFill="1" applyBorder="1" applyAlignment="1" applyProtection="1">
      <alignment wrapText="1"/>
      <protection locked="0"/>
    </xf>
    <xf numFmtId="44" fontId="0" fillId="2" borderId="10" xfId="0" applyNumberFormat="1" applyFill="1" applyBorder="1" applyProtection="1">
      <protection locked="0"/>
    </xf>
    <xf numFmtId="49" fontId="0" fillId="7" borderId="1" xfId="0" applyNumberFormat="1" applyFill="1" applyBorder="1" applyProtection="1">
      <protection locked="0"/>
    </xf>
    <xf numFmtId="0" fontId="0" fillId="2" borderId="12" xfId="0" applyFill="1" applyBorder="1" applyProtection="1">
      <protection locked="0"/>
    </xf>
    <xf numFmtId="3" fontId="6" fillId="4" borderId="1" xfId="0" applyNumberFormat="1" applyFont="1" applyFill="1" applyBorder="1"/>
    <xf numFmtId="42" fontId="6" fillId="3" borderId="1" xfId="1" applyNumberFormat="1" applyFont="1" applyFill="1" applyBorder="1" applyProtection="1"/>
    <xf numFmtId="9" fontId="6" fillId="3" borderId="1" xfId="0" applyNumberFormat="1" applyFont="1" applyFill="1" applyBorder="1"/>
    <xf numFmtId="44" fontId="6" fillId="3" borderId="1" xfId="1" applyFont="1" applyFill="1" applyBorder="1" applyProtection="1"/>
    <xf numFmtId="164" fontId="6" fillId="3" borderId="1" xfId="1" applyNumberFormat="1" applyFont="1" applyFill="1" applyBorder="1" applyProtection="1"/>
    <xf numFmtId="44" fontId="6" fillId="4" borderId="1" xfId="1" applyFont="1" applyFill="1" applyBorder="1" applyProtection="1">
      <protection locked="0"/>
    </xf>
    <xf numFmtId="0" fontId="0" fillId="0" borderId="0" xfId="0" applyAlignment="1">
      <alignment vertical="center"/>
    </xf>
    <xf numFmtId="0" fontId="13" fillId="0" borderId="8" xfId="3" applyBorder="1"/>
    <xf numFmtId="0" fontId="13" fillId="0" borderId="0" xfId="3"/>
    <xf numFmtId="0" fontId="13" fillId="0" borderId="0" xfId="3" applyFill="1" applyAlignment="1">
      <alignment vertical="top"/>
    </xf>
    <xf numFmtId="0" fontId="1" fillId="5" borderId="16" xfId="0" applyFont="1" applyFill="1" applyBorder="1" applyAlignment="1">
      <alignment horizontal="center"/>
    </xf>
    <xf numFmtId="0" fontId="1" fillId="5" borderId="17" xfId="0" applyFont="1" applyFill="1" applyBorder="1" applyAlignment="1">
      <alignment horizontal="center"/>
    </xf>
    <xf numFmtId="0" fontId="1" fillId="5" borderId="13" xfId="0" applyFont="1" applyFill="1" applyBorder="1" applyAlignment="1">
      <alignment horizontal="center" vertical="center" wrapText="1"/>
    </xf>
    <xf numFmtId="0" fontId="1" fillId="5" borderId="13" xfId="0" applyFont="1" applyFill="1" applyBorder="1" applyAlignment="1">
      <alignment horizontal="center" vertical="center"/>
    </xf>
    <xf numFmtId="0" fontId="1" fillId="5" borderId="16" xfId="0" applyFont="1" applyFill="1" applyBorder="1" applyAlignment="1">
      <alignment horizontal="center" wrapText="1"/>
    </xf>
  </cellXfs>
  <cellStyles count="4">
    <cellStyle name="Currency" xfId="1" builtinId="4"/>
    <cellStyle name="Hyperlink" xfId="3" builtinId="8"/>
    <cellStyle name="Normal" xfId="0" builtinId="0"/>
    <cellStyle name="Percent" xfId="2" builtinId="5"/>
  </cellStyles>
  <dxfs count="2">
    <dxf>
      <font>
        <color theme="0"/>
      </font>
      <fill>
        <patternFill>
          <bgColor theme="0"/>
        </patternFill>
      </fill>
      <border>
        <left/>
        <right/>
        <top/>
        <bottom/>
        <vertical/>
        <horizontal/>
      </border>
    </dxf>
    <dxf>
      <font>
        <color rgb="FFFF0000"/>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1</xdr:col>
      <xdr:colOff>523875</xdr:colOff>
      <xdr:row>6</xdr:row>
      <xdr:rowOff>0</xdr:rowOff>
    </xdr:to>
    <xdr:pic>
      <xdr:nvPicPr>
        <xdr:cNvPr id="6" name="Picture 1">
          <a:extLst>
            <a:ext uri="{FF2B5EF4-FFF2-40B4-BE49-F238E27FC236}">
              <a16:creationId xmlns:a16="http://schemas.microsoft.com/office/drawing/2014/main" id="{04631235-4D86-3E94-6704-3BE207E4979B}"/>
            </a:ext>
          </a:extLst>
        </xdr:cNvPr>
        <xdr:cNvPicPr>
          <a:picLocks noChangeAspect="1"/>
        </xdr:cNvPicPr>
      </xdr:nvPicPr>
      <xdr:blipFill>
        <a:blip xmlns:r="http://schemas.openxmlformats.org/officeDocument/2006/relationships" r:embed="rId1"/>
        <a:stretch>
          <a:fillRect/>
        </a:stretch>
      </xdr:blipFill>
      <xdr:spPr>
        <a:xfrm>
          <a:off x="123825" y="0"/>
          <a:ext cx="1009650"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238125</xdr:colOff>
      <xdr:row>5</xdr:row>
      <xdr:rowOff>190500</xdr:rowOff>
    </xdr:to>
    <xdr:pic>
      <xdr:nvPicPr>
        <xdr:cNvPr id="6" name="Picture 1">
          <a:extLst>
            <a:ext uri="{FF2B5EF4-FFF2-40B4-BE49-F238E27FC236}">
              <a16:creationId xmlns:a16="http://schemas.microsoft.com/office/drawing/2014/main" id="{C83693B6-34A0-4B88-A969-9AA58D8EE0F0}"/>
            </a:ext>
          </a:extLst>
        </xdr:cNvPr>
        <xdr:cNvPicPr>
          <a:picLocks noChangeAspect="1"/>
        </xdr:cNvPicPr>
      </xdr:nvPicPr>
      <xdr:blipFill>
        <a:blip xmlns:r="http://schemas.openxmlformats.org/officeDocument/2006/relationships" r:embed="rId1"/>
        <a:stretch>
          <a:fillRect/>
        </a:stretch>
      </xdr:blipFill>
      <xdr:spPr>
        <a:xfrm>
          <a:off x="0" y="0"/>
          <a:ext cx="1009650"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546735</xdr:colOff>
      <xdr:row>5</xdr:row>
      <xdr:rowOff>135255</xdr:rowOff>
    </xdr:to>
    <xdr:pic>
      <xdr:nvPicPr>
        <xdr:cNvPr id="8" name="Picture 1">
          <a:extLst>
            <a:ext uri="{FF2B5EF4-FFF2-40B4-BE49-F238E27FC236}">
              <a16:creationId xmlns:a16="http://schemas.microsoft.com/office/drawing/2014/main" id="{A598E7C9-2CED-444D-BB1B-9617238069E7}"/>
            </a:ext>
          </a:extLst>
        </xdr:cNvPr>
        <xdr:cNvPicPr>
          <a:picLocks noChangeAspect="1"/>
        </xdr:cNvPicPr>
      </xdr:nvPicPr>
      <xdr:blipFill>
        <a:blip xmlns:r="http://schemas.openxmlformats.org/officeDocument/2006/relationships" r:embed="rId1"/>
        <a:stretch>
          <a:fillRect/>
        </a:stretch>
      </xdr:blipFill>
      <xdr:spPr>
        <a:xfrm>
          <a:off x="0" y="0"/>
          <a:ext cx="1003935" cy="108775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CFS%20Guidance%20on%20Residential%20EV%20Charging%20Credit%20Revenue%20Requirements%20(wa.gov)"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CFS%20Guidance%20on%20Residential%20EV%20Charging%20Credit%20Revenue%20Requirements%20(wa.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CFS%20Guidance%20on%20Residential%20EV%20Charging%20Credit%20Revenue%20Requirements%20(w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E01FC-8FF3-4724-AA2F-1A54CA17B856}">
  <dimension ref="A1:I24"/>
  <sheetViews>
    <sheetView showGridLines="0" tabSelected="1" workbookViewId="0">
      <selection activeCell="E32" sqref="E32"/>
    </sheetView>
  </sheetViews>
  <sheetFormatPr defaultRowHeight="15" x14ac:dyDescent="0.25"/>
  <cols>
    <col min="3" max="3" width="43" customWidth="1"/>
    <col min="8" max="8" width="17.5703125" customWidth="1"/>
    <col min="9" max="9" width="41" customWidth="1"/>
  </cols>
  <sheetData>
    <row r="1" spans="1:9" x14ac:dyDescent="0.25">
      <c r="A1" s="4"/>
      <c r="B1" s="11"/>
      <c r="C1" s="3" t="s">
        <v>0</v>
      </c>
    </row>
    <row r="2" spans="1:9" x14ac:dyDescent="0.25">
      <c r="A2" s="6"/>
      <c r="C2" s="3" t="s">
        <v>71</v>
      </c>
    </row>
    <row r="3" spans="1:9" x14ac:dyDescent="0.25">
      <c r="A3" s="6"/>
      <c r="C3" s="3" t="s">
        <v>79</v>
      </c>
    </row>
    <row r="4" spans="1:9" x14ac:dyDescent="0.25">
      <c r="A4" s="6"/>
      <c r="C4" s="3"/>
    </row>
    <row r="5" spans="1:9" x14ac:dyDescent="0.25">
      <c r="A5" s="6"/>
      <c r="C5" s="3" t="s">
        <v>3</v>
      </c>
    </row>
    <row r="7" spans="1:9" ht="15" customHeight="1" x14ac:dyDescent="0.25">
      <c r="A7" s="56" t="s">
        <v>74</v>
      </c>
      <c r="B7" s="51"/>
      <c r="C7" s="51"/>
      <c r="D7" s="51"/>
      <c r="E7" s="51"/>
      <c r="F7" s="51"/>
      <c r="G7" s="51"/>
      <c r="H7" s="52"/>
      <c r="I7" s="49"/>
    </row>
    <row r="8" spans="1:9" x14ac:dyDescent="0.25">
      <c r="A8" s="57" t="s">
        <v>75</v>
      </c>
      <c r="B8" s="49"/>
      <c r="C8" s="49"/>
      <c r="D8" s="49"/>
      <c r="E8" s="49"/>
      <c r="F8" s="49"/>
      <c r="G8" s="49"/>
      <c r="H8" s="53"/>
      <c r="I8" s="49"/>
    </row>
    <row r="9" spans="1:9" x14ac:dyDescent="0.25">
      <c r="A9" s="57" t="s">
        <v>76</v>
      </c>
      <c r="B9" s="49"/>
      <c r="C9" s="49"/>
      <c r="D9" s="49"/>
      <c r="E9" s="49"/>
      <c r="F9" s="49"/>
      <c r="G9" s="49"/>
      <c r="H9" s="53"/>
      <c r="I9" s="49"/>
    </row>
    <row r="10" spans="1:9" x14ac:dyDescent="0.25">
      <c r="A10" s="61"/>
      <c r="B10" s="54"/>
      <c r="C10" s="54"/>
      <c r="D10" s="54"/>
      <c r="E10" s="54"/>
      <c r="F10" s="54"/>
      <c r="G10" s="54"/>
      <c r="H10" s="55"/>
      <c r="I10" s="49"/>
    </row>
    <row r="12" spans="1:9" x14ac:dyDescent="0.25">
      <c r="A12" s="1" t="s">
        <v>4</v>
      </c>
    </row>
    <row r="13" spans="1:9" x14ac:dyDescent="0.25">
      <c r="A13" s="4">
        <v>1</v>
      </c>
      <c r="B13" s="104" t="s">
        <v>77</v>
      </c>
      <c r="C13" s="11"/>
      <c r="D13" s="11"/>
      <c r="E13" s="11"/>
      <c r="F13" s="11"/>
      <c r="G13" s="11"/>
      <c r="H13" s="5"/>
    </row>
    <row r="14" spans="1:9" x14ac:dyDescent="0.25">
      <c r="A14" s="6"/>
      <c r="B14" t="s">
        <v>78</v>
      </c>
      <c r="H14" s="7"/>
    </row>
    <row r="15" spans="1:9" x14ac:dyDescent="0.25">
      <c r="A15" s="6">
        <v>2</v>
      </c>
      <c r="B15" t="s">
        <v>82</v>
      </c>
      <c r="H15" s="7"/>
    </row>
    <row r="16" spans="1:9" x14ac:dyDescent="0.25">
      <c r="A16" s="6">
        <v>3</v>
      </c>
      <c r="B16" t="s">
        <v>121</v>
      </c>
      <c r="H16" s="7"/>
    </row>
    <row r="17" spans="1:8" x14ac:dyDescent="0.25">
      <c r="A17" s="8"/>
      <c r="B17" s="12"/>
      <c r="C17" s="12"/>
      <c r="D17" s="12"/>
      <c r="E17" s="12"/>
      <c r="F17" s="12"/>
      <c r="G17" s="12"/>
      <c r="H17" s="9"/>
    </row>
    <row r="23" spans="1:8" ht="17.45" customHeight="1" x14ac:dyDescent="0.25"/>
    <row r="24" spans="1:8" ht="19.149999999999999" customHeight="1" x14ac:dyDescent="0.25"/>
  </sheetData>
  <sheetProtection algorithmName="SHA-512" hashValue="OPQNi5CfStlJvx88EdbGHSgRqDpCmcHTE6CN3NNVQk0jjLr9Y1ody1w6gc4vErP55MkCERubiDT2xMCb3rOkMQ==" saltValue="6lC86h6nxV9TPr0GCa99Lw==" spinCount="100000" sheet="1" objects="1" scenarios="1"/>
  <hyperlinks>
    <hyperlink ref="B13" r:id="rId1" xr:uid="{0B9BE52F-E21F-4EC3-BEDA-BCAB8C1B9A6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9B53-E7BC-4AF2-AC45-2BF7CC5E1959}">
  <dimension ref="A2:R51"/>
  <sheetViews>
    <sheetView showGridLines="0" zoomScaleNormal="100" workbookViewId="0">
      <selection activeCell="B10" sqref="B10"/>
    </sheetView>
  </sheetViews>
  <sheetFormatPr defaultRowHeight="15" x14ac:dyDescent="0.25"/>
  <cols>
    <col min="1" max="1" width="11.5703125" customWidth="1"/>
    <col min="2" max="2" width="117.5703125" customWidth="1"/>
    <col min="3" max="11" width="15.7109375" customWidth="1"/>
  </cols>
  <sheetData>
    <row r="2" spans="1:11" x14ac:dyDescent="0.25">
      <c r="B2" s="3" t="s">
        <v>0</v>
      </c>
    </row>
    <row r="3" spans="1:11" x14ac:dyDescent="0.25">
      <c r="B3" s="3" t="s">
        <v>80</v>
      </c>
    </row>
    <row r="4" spans="1:11" x14ac:dyDescent="0.25">
      <c r="B4" s="3" t="s">
        <v>79</v>
      </c>
    </row>
    <row r="5" spans="1:11" x14ac:dyDescent="0.25">
      <c r="B5" s="3"/>
      <c r="D5" s="17" t="s">
        <v>122</v>
      </c>
      <c r="E5" s="16"/>
    </row>
    <row r="6" spans="1:11" ht="15.75" x14ac:dyDescent="0.25">
      <c r="B6" s="3" t="s">
        <v>3</v>
      </c>
      <c r="D6" s="23" t="s">
        <v>6</v>
      </c>
      <c r="E6" s="39" t="s">
        <v>7</v>
      </c>
      <c r="F6" s="2"/>
    </row>
    <row r="7" spans="1:11" ht="37.15" customHeight="1" x14ac:dyDescent="0.25">
      <c r="A7" t="s">
        <v>13</v>
      </c>
      <c r="D7" s="25" t="s">
        <v>9</v>
      </c>
      <c r="E7" s="39" t="s">
        <v>10</v>
      </c>
      <c r="F7" s="2"/>
    </row>
    <row r="8" spans="1:11" ht="31.5" customHeight="1" x14ac:dyDescent="0.25">
      <c r="A8" s="106" t="s">
        <v>81</v>
      </c>
      <c r="B8" s="103"/>
      <c r="D8" s="27" t="s">
        <v>11</v>
      </c>
      <c r="E8" s="40" t="s">
        <v>12</v>
      </c>
      <c r="F8" s="2"/>
    </row>
    <row r="9" spans="1:11" x14ac:dyDescent="0.25">
      <c r="F9" s="2"/>
    </row>
    <row r="10" spans="1:11" ht="16.899999999999999" customHeight="1" x14ac:dyDescent="0.25">
      <c r="A10" s="1" t="s">
        <v>5</v>
      </c>
      <c r="B10" s="86"/>
      <c r="F10" s="2"/>
    </row>
    <row r="11" spans="1:11" ht="16.899999999999999" customHeight="1" x14ac:dyDescent="0.25">
      <c r="A11" s="1" t="s">
        <v>8</v>
      </c>
      <c r="B11" s="86"/>
      <c r="F11" s="2"/>
    </row>
    <row r="12" spans="1:11" ht="4.1500000000000004" customHeight="1" x14ac:dyDescent="0.25">
      <c r="F12" s="16"/>
      <c r="G12" s="16"/>
      <c r="H12" s="16"/>
      <c r="I12" s="16"/>
      <c r="J12" s="16"/>
    </row>
    <row r="13" spans="1:11" ht="15.75" x14ac:dyDescent="0.25">
      <c r="A13" s="21" t="s">
        <v>14</v>
      </c>
      <c r="B13" s="22"/>
    </row>
    <row r="14" spans="1:11" ht="15.75" x14ac:dyDescent="0.25">
      <c r="A14" s="21"/>
      <c r="B14" s="22"/>
      <c r="C14" s="59">
        <v>2023</v>
      </c>
      <c r="D14" s="59">
        <v>2024</v>
      </c>
      <c r="E14" s="59">
        <v>2025</v>
      </c>
      <c r="F14" s="59">
        <v>2026</v>
      </c>
      <c r="G14" s="59">
        <v>2027</v>
      </c>
      <c r="H14" s="59">
        <v>2028</v>
      </c>
      <c r="I14" s="59">
        <v>2029</v>
      </c>
      <c r="J14" s="59">
        <v>2030</v>
      </c>
      <c r="K14" s="63" t="s">
        <v>93</v>
      </c>
    </row>
    <row r="15" spans="1:11" ht="63" x14ac:dyDescent="0.25">
      <c r="A15" s="65">
        <v>1</v>
      </c>
      <c r="B15" s="66" t="s">
        <v>83</v>
      </c>
      <c r="C15" s="97"/>
      <c r="D15" s="35"/>
      <c r="E15" s="35"/>
      <c r="F15" s="35"/>
      <c r="G15" s="35"/>
      <c r="H15" s="35"/>
      <c r="I15" s="35"/>
      <c r="J15" s="35"/>
      <c r="K15" s="32">
        <f>SUM(C15:J15)</f>
        <v>0</v>
      </c>
    </row>
    <row r="16" spans="1:11" ht="47.25" x14ac:dyDescent="0.25">
      <c r="A16" s="65">
        <v>2</v>
      </c>
      <c r="B16" s="66" t="s">
        <v>84</v>
      </c>
      <c r="C16" s="28"/>
      <c r="D16" s="28"/>
      <c r="E16" s="28"/>
      <c r="F16" s="71"/>
      <c r="G16" s="71"/>
      <c r="H16" s="71"/>
      <c r="I16" s="71"/>
      <c r="J16" s="71"/>
      <c r="K16" s="32">
        <f t="shared" ref="K16:K41" si="0">SUM(C16:J16)</f>
        <v>0</v>
      </c>
    </row>
    <row r="17" spans="1:18" ht="51" customHeight="1" x14ac:dyDescent="0.25">
      <c r="A17" s="65">
        <v>3</v>
      </c>
      <c r="B17" s="66" t="s">
        <v>15</v>
      </c>
      <c r="C17" s="82"/>
      <c r="D17" s="82"/>
      <c r="E17" s="82"/>
      <c r="F17" s="82"/>
      <c r="G17" s="82"/>
      <c r="H17" s="82"/>
      <c r="I17" s="82"/>
      <c r="J17" s="82"/>
      <c r="K17" s="32">
        <f t="shared" si="0"/>
        <v>0</v>
      </c>
    </row>
    <row r="18" spans="1:18" ht="31.5" x14ac:dyDescent="0.25">
      <c r="A18" s="65">
        <v>4</v>
      </c>
      <c r="B18" s="67" t="s">
        <v>16</v>
      </c>
      <c r="C18" s="29"/>
      <c r="D18" s="29"/>
      <c r="E18" s="29"/>
      <c r="F18" s="29"/>
      <c r="G18" s="29"/>
      <c r="H18" s="29"/>
      <c r="I18" s="29"/>
      <c r="J18" s="29"/>
      <c r="K18" s="98">
        <f t="shared" si="0"/>
        <v>0</v>
      </c>
    </row>
    <row r="19" spans="1:18" ht="31.5" x14ac:dyDescent="0.25">
      <c r="A19" s="65">
        <v>5</v>
      </c>
      <c r="B19" s="66" t="s">
        <v>85</v>
      </c>
      <c r="C19" s="30"/>
      <c r="D19" s="30"/>
      <c r="E19" s="30"/>
      <c r="F19" s="30"/>
      <c r="G19" s="30"/>
      <c r="H19" s="30"/>
      <c r="I19" s="30"/>
      <c r="J19" s="30"/>
      <c r="K19" s="98">
        <f t="shared" si="0"/>
        <v>0</v>
      </c>
    </row>
    <row r="20" spans="1:18" ht="3" customHeight="1" x14ac:dyDescent="0.25">
      <c r="A20" s="42"/>
      <c r="B20" s="44"/>
      <c r="C20" s="26"/>
      <c r="D20" s="26"/>
      <c r="E20" s="26"/>
      <c r="F20" s="26"/>
      <c r="G20" s="26"/>
      <c r="H20" s="26"/>
      <c r="I20" s="26"/>
      <c r="J20" s="26"/>
      <c r="K20" s="102">
        <f t="shared" si="0"/>
        <v>0</v>
      </c>
    </row>
    <row r="21" spans="1:18" ht="63" x14ac:dyDescent="0.25">
      <c r="A21" s="41">
        <v>6</v>
      </c>
      <c r="B21" s="45" t="s">
        <v>86</v>
      </c>
      <c r="C21" s="24">
        <f t="shared" ref="C21:I21" si="1">C18-C19</f>
        <v>0</v>
      </c>
      <c r="D21" s="24">
        <f t="shared" si="1"/>
        <v>0</v>
      </c>
      <c r="E21" s="24">
        <f t="shared" si="1"/>
        <v>0</v>
      </c>
      <c r="F21" s="24">
        <f t="shared" si="1"/>
        <v>0</v>
      </c>
      <c r="G21" s="24">
        <f t="shared" si="1"/>
        <v>0</v>
      </c>
      <c r="H21" s="24">
        <f t="shared" si="1"/>
        <v>0</v>
      </c>
      <c r="I21" s="24">
        <f t="shared" si="1"/>
        <v>0</v>
      </c>
      <c r="J21" s="24">
        <f>J18-J19</f>
        <v>0</v>
      </c>
      <c r="K21" s="24">
        <f t="shared" si="0"/>
        <v>0</v>
      </c>
    </row>
    <row r="22" spans="1:18" ht="3" customHeight="1" x14ac:dyDescent="0.25">
      <c r="A22" s="42"/>
      <c r="B22" s="44"/>
      <c r="C22" s="31"/>
      <c r="D22" s="31"/>
      <c r="E22" s="31"/>
      <c r="F22" s="31"/>
      <c r="G22" s="31"/>
      <c r="H22" s="31"/>
      <c r="I22" s="31"/>
      <c r="J22" s="31"/>
      <c r="K22" s="58">
        <f t="shared" si="0"/>
        <v>0</v>
      </c>
    </row>
    <row r="23" spans="1:18" ht="63" x14ac:dyDescent="0.25">
      <c r="A23" s="74">
        <v>7</v>
      </c>
      <c r="B23" s="66" t="s">
        <v>120</v>
      </c>
      <c r="C23" s="30"/>
      <c r="D23" s="30"/>
      <c r="E23" s="30"/>
      <c r="F23" s="30"/>
      <c r="G23" s="30"/>
      <c r="H23" s="30"/>
      <c r="I23" s="30"/>
      <c r="J23" s="30"/>
      <c r="K23" s="24">
        <f t="shared" si="0"/>
        <v>0</v>
      </c>
    </row>
    <row r="24" spans="1:18" ht="15.75" hidden="1" x14ac:dyDescent="0.25">
      <c r="A24" s="75" t="s">
        <v>17</v>
      </c>
      <c r="B24" s="46" t="s">
        <v>18</v>
      </c>
      <c r="C24" s="24">
        <f t="shared" ref="C24:I24" si="2">(C18-C19)*50%</f>
        <v>0</v>
      </c>
      <c r="D24" s="24">
        <f t="shared" si="2"/>
        <v>0</v>
      </c>
      <c r="E24" s="24">
        <f t="shared" si="2"/>
        <v>0</v>
      </c>
      <c r="F24" s="24">
        <f t="shared" si="2"/>
        <v>0</v>
      </c>
      <c r="G24" s="24">
        <f t="shared" si="2"/>
        <v>0</v>
      </c>
      <c r="H24" s="24">
        <f t="shared" si="2"/>
        <v>0</v>
      </c>
      <c r="I24" s="24">
        <f t="shared" si="2"/>
        <v>0</v>
      </c>
      <c r="J24" s="24">
        <f>(J18-J19)*50%</f>
        <v>0</v>
      </c>
      <c r="K24" s="64">
        <f t="shared" si="0"/>
        <v>0</v>
      </c>
    </row>
    <row r="25" spans="1:18" ht="15.75" hidden="1" x14ac:dyDescent="0.25">
      <c r="A25" s="75" t="s">
        <v>19</v>
      </c>
      <c r="B25" s="47" t="s">
        <v>20</v>
      </c>
      <c r="C25" s="24">
        <f t="shared" ref="C25:I25" si="3">C23</f>
        <v>0</v>
      </c>
      <c r="D25" s="24">
        <f t="shared" si="3"/>
        <v>0</v>
      </c>
      <c r="E25" s="24">
        <f t="shared" si="3"/>
        <v>0</v>
      </c>
      <c r="F25" s="24">
        <f t="shared" si="3"/>
        <v>0</v>
      </c>
      <c r="G25" s="24">
        <f t="shared" si="3"/>
        <v>0</v>
      </c>
      <c r="H25" s="24">
        <f t="shared" si="3"/>
        <v>0</v>
      </c>
      <c r="I25" s="24">
        <f t="shared" si="3"/>
        <v>0</v>
      </c>
      <c r="J25" s="24">
        <f>J23</f>
        <v>0</v>
      </c>
      <c r="K25" s="64">
        <f t="shared" si="0"/>
        <v>0</v>
      </c>
    </row>
    <row r="26" spans="1:18" ht="15.75" hidden="1" x14ac:dyDescent="0.25">
      <c r="A26" s="75" t="s">
        <v>21</v>
      </c>
      <c r="B26" s="47" t="s">
        <v>22</v>
      </c>
      <c r="C26" s="24">
        <f t="shared" ref="C26:I26" si="4">C25-C24</f>
        <v>0</v>
      </c>
      <c r="D26" s="24">
        <f t="shared" si="4"/>
        <v>0</v>
      </c>
      <c r="E26" s="24">
        <f t="shared" si="4"/>
        <v>0</v>
      </c>
      <c r="F26" s="24">
        <f t="shared" si="4"/>
        <v>0</v>
      </c>
      <c r="G26" s="24">
        <f t="shared" si="4"/>
        <v>0</v>
      </c>
      <c r="H26" s="24">
        <f t="shared" si="4"/>
        <v>0</v>
      </c>
      <c r="I26" s="24">
        <f t="shared" si="4"/>
        <v>0</v>
      </c>
      <c r="J26" s="24">
        <f>J25-J24</f>
        <v>0</v>
      </c>
      <c r="K26" s="64">
        <f t="shared" si="0"/>
        <v>0</v>
      </c>
      <c r="R26" s="60"/>
    </row>
    <row r="27" spans="1:18" ht="15.75" x14ac:dyDescent="0.25">
      <c r="A27" s="76"/>
      <c r="B27" s="85" t="s">
        <v>96</v>
      </c>
      <c r="C27" s="70" t="str">
        <f>IFERROR(C23/C21, "")</f>
        <v/>
      </c>
      <c r="D27" s="70" t="str">
        <f t="shared" ref="D27:I27" si="5">IFERROR(D23/D21, "")</f>
        <v/>
      </c>
      <c r="E27" s="70" t="str">
        <f t="shared" si="5"/>
        <v/>
      </c>
      <c r="F27" s="70" t="str">
        <f t="shared" si="5"/>
        <v/>
      </c>
      <c r="G27" s="70" t="str">
        <f t="shared" si="5"/>
        <v/>
      </c>
      <c r="H27" s="70" t="str">
        <f t="shared" si="5"/>
        <v/>
      </c>
      <c r="I27" s="70" t="str">
        <f t="shared" si="5"/>
        <v/>
      </c>
      <c r="J27" s="70" t="str">
        <f>IFERROR(J23/J21, "")</f>
        <v/>
      </c>
      <c r="K27" s="70">
        <f>IFERROR(K23/K21,0)</f>
        <v>0</v>
      </c>
    </row>
    <row r="28" spans="1:18" ht="63" x14ac:dyDescent="0.25">
      <c r="A28" s="74">
        <v>8</v>
      </c>
      <c r="B28" s="66" t="s">
        <v>119</v>
      </c>
      <c r="C28" s="30"/>
      <c r="D28" s="30"/>
      <c r="E28" s="30"/>
      <c r="F28" s="30"/>
      <c r="G28" s="30"/>
      <c r="H28" s="30"/>
      <c r="I28" s="30"/>
      <c r="J28" s="30"/>
      <c r="K28" s="24">
        <f t="shared" si="0"/>
        <v>0</v>
      </c>
    </row>
    <row r="29" spans="1:18" ht="15.75" hidden="1" x14ac:dyDescent="0.25">
      <c r="A29" s="75" t="s">
        <v>23</v>
      </c>
      <c r="B29" s="46" t="s">
        <v>18</v>
      </c>
      <c r="C29" s="24">
        <f t="shared" ref="C29:I29" si="6">(C18-C19)*30%</f>
        <v>0</v>
      </c>
      <c r="D29" s="24">
        <f t="shared" si="6"/>
        <v>0</v>
      </c>
      <c r="E29" s="24">
        <f t="shared" si="6"/>
        <v>0</v>
      </c>
      <c r="F29" s="24">
        <f t="shared" si="6"/>
        <v>0</v>
      </c>
      <c r="G29" s="24">
        <f t="shared" si="6"/>
        <v>0</v>
      </c>
      <c r="H29" s="24">
        <f t="shared" si="6"/>
        <v>0</v>
      </c>
      <c r="I29" s="24">
        <f t="shared" si="6"/>
        <v>0</v>
      </c>
      <c r="J29" s="24">
        <f>(J18-J19)*30%</f>
        <v>0</v>
      </c>
      <c r="K29" s="64">
        <f t="shared" si="0"/>
        <v>0</v>
      </c>
    </row>
    <row r="30" spans="1:18" ht="15.75" hidden="1" x14ac:dyDescent="0.25">
      <c r="A30" s="75" t="s">
        <v>24</v>
      </c>
      <c r="B30" s="46" t="s">
        <v>20</v>
      </c>
      <c r="C30" s="24">
        <f t="shared" ref="C30:I30" si="7">C28</f>
        <v>0</v>
      </c>
      <c r="D30" s="24">
        <f t="shared" si="7"/>
        <v>0</v>
      </c>
      <c r="E30" s="24">
        <f t="shared" si="7"/>
        <v>0</v>
      </c>
      <c r="F30" s="24">
        <f t="shared" si="7"/>
        <v>0</v>
      </c>
      <c r="G30" s="24">
        <f t="shared" si="7"/>
        <v>0</v>
      </c>
      <c r="H30" s="24">
        <f t="shared" si="7"/>
        <v>0</v>
      </c>
      <c r="I30" s="24">
        <f t="shared" si="7"/>
        <v>0</v>
      </c>
      <c r="J30" s="24">
        <f>J28</f>
        <v>0</v>
      </c>
      <c r="K30" s="64">
        <f t="shared" si="0"/>
        <v>0</v>
      </c>
    </row>
    <row r="31" spans="1:18" ht="15.75" hidden="1" x14ac:dyDescent="0.25">
      <c r="A31" s="75" t="s">
        <v>25</v>
      </c>
      <c r="B31" s="46" t="s">
        <v>26</v>
      </c>
      <c r="C31" s="24">
        <f t="shared" ref="C31:I31" si="8">C30-C29</f>
        <v>0</v>
      </c>
      <c r="D31" s="24">
        <f t="shared" si="8"/>
        <v>0</v>
      </c>
      <c r="E31" s="24">
        <f t="shared" si="8"/>
        <v>0</v>
      </c>
      <c r="F31" s="24">
        <f t="shared" si="8"/>
        <v>0</v>
      </c>
      <c r="G31" s="24">
        <f t="shared" si="8"/>
        <v>0</v>
      </c>
      <c r="H31" s="24">
        <f t="shared" si="8"/>
        <v>0</v>
      </c>
      <c r="I31" s="24">
        <f t="shared" si="8"/>
        <v>0</v>
      </c>
      <c r="J31" s="24">
        <f>J30-J29</f>
        <v>0</v>
      </c>
      <c r="K31" s="64">
        <f t="shared" si="0"/>
        <v>0</v>
      </c>
    </row>
    <row r="32" spans="1:18" ht="15.75" x14ac:dyDescent="0.25">
      <c r="A32" s="76"/>
      <c r="B32" s="85" t="s">
        <v>97</v>
      </c>
      <c r="C32" s="70" t="str">
        <f t="shared" ref="C32:I32" si="9">IFERROR(C28/C21,"")</f>
        <v/>
      </c>
      <c r="D32" s="70" t="str">
        <f t="shared" si="9"/>
        <v/>
      </c>
      <c r="E32" s="70" t="str">
        <f t="shared" si="9"/>
        <v/>
      </c>
      <c r="F32" s="70" t="str">
        <f t="shared" si="9"/>
        <v/>
      </c>
      <c r="G32" s="70" t="str">
        <f t="shared" si="9"/>
        <v/>
      </c>
      <c r="H32" s="70" t="str">
        <f t="shared" si="9"/>
        <v/>
      </c>
      <c r="I32" s="70" t="str">
        <f t="shared" si="9"/>
        <v/>
      </c>
      <c r="J32" s="70" t="str">
        <f>IFERROR(J28/J21,"")</f>
        <v/>
      </c>
      <c r="K32" s="99">
        <f>IFERROR(K28/K21,0)</f>
        <v>0</v>
      </c>
    </row>
    <row r="33" spans="1:11" ht="63" x14ac:dyDescent="0.25">
      <c r="A33" s="74">
        <v>9</v>
      </c>
      <c r="B33" s="66" t="s">
        <v>118</v>
      </c>
      <c r="C33" s="73"/>
      <c r="D33" s="73"/>
      <c r="E33" s="73"/>
      <c r="F33" s="73"/>
      <c r="G33" s="73"/>
      <c r="H33" s="73"/>
      <c r="I33" s="73"/>
      <c r="J33" s="73"/>
      <c r="K33" s="100">
        <f t="shared" si="0"/>
        <v>0</v>
      </c>
    </row>
    <row r="34" spans="1:11" ht="15.75" x14ac:dyDescent="0.25">
      <c r="A34" s="76"/>
      <c r="B34" s="85" t="s">
        <v>98</v>
      </c>
      <c r="C34" s="72" t="str">
        <f>IFERROR(C33/C21,"")</f>
        <v/>
      </c>
      <c r="D34" s="72" t="str">
        <f t="shared" ref="D34:I34" si="10">IFERROR(D33/D21,"")</f>
        <v/>
      </c>
      <c r="E34" s="72" t="str">
        <f t="shared" si="10"/>
        <v/>
      </c>
      <c r="F34" s="72" t="str">
        <f t="shared" si="10"/>
        <v/>
      </c>
      <c r="G34" s="72" t="str">
        <f t="shared" si="10"/>
        <v/>
      </c>
      <c r="H34" s="72" t="str">
        <f t="shared" si="10"/>
        <v/>
      </c>
      <c r="I34" s="72" t="str">
        <f t="shared" si="10"/>
        <v/>
      </c>
      <c r="J34" s="72" t="str">
        <f>IFERROR(J33/J21,"")</f>
        <v/>
      </c>
      <c r="K34" s="99">
        <f>IFERROR(K33/K21,0)</f>
        <v>0</v>
      </c>
    </row>
    <row r="35" spans="1:11" ht="31.5" x14ac:dyDescent="0.25">
      <c r="A35" s="74">
        <v>10</v>
      </c>
      <c r="B35" s="66" t="s">
        <v>99</v>
      </c>
      <c r="C35" s="73"/>
      <c r="D35" s="73"/>
      <c r="E35" s="73"/>
      <c r="F35" s="73"/>
      <c r="G35" s="73"/>
      <c r="H35" s="73"/>
      <c r="I35" s="73"/>
      <c r="J35" s="73"/>
      <c r="K35" s="100">
        <f t="shared" si="0"/>
        <v>0</v>
      </c>
    </row>
    <row r="36" spans="1:11" ht="15.75" hidden="1" x14ac:dyDescent="0.25">
      <c r="A36" s="75" t="s">
        <v>27</v>
      </c>
      <c r="B36" s="46" t="s">
        <v>28</v>
      </c>
      <c r="C36" s="24">
        <f t="shared" ref="C36:I36" si="11">C35</f>
        <v>0</v>
      </c>
      <c r="D36" s="24">
        <f t="shared" si="11"/>
        <v>0</v>
      </c>
      <c r="E36" s="24">
        <f t="shared" si="11"/>
        <v>0</v>
      </c>
      <c r="F36" s="24">
        <f t="shared" si="11"/>
        <v>0</v>
      </c>
      <c r="G36" s="24">
        <f t="shared" si="11"/>
        <v>0</v>
      </c>
      <c r="H36" s="24">
        <f t="shared" si="11"/>
        <v>0</v>
      </c>
      <c r="I36" s="24">
        <f t="shared" si="11"/>
        <v>0</v>
      </c>
      <c r="J36" s="24">
        <f>J35</f>
        <v>0</v>
      </c>
      <c r="K36" s="64">
        <f t="shared" si="0"/>
        <v>0</v>
      </c>
    </row>
    <row r="37" spans="1:11" ht="15.75" hidden="1" x14ac:dyDescent="0.25">
      <c r="A37" s="75" t="s">
        <v>29</v>
      </c>
      <c r="B37" s="46" t="s">
        <v>30</v>
      </c>
      <c r="C37" s="24">
        <f t="shared" ref="C37:I37" si="12">C36-(C21*0.1)</f>
        <v>0</v>
      </c>
      <c r="D37" s="24">
        <f t="shared" si="12"/>
        <v>0</v>
      </c>
      <c r="E37" s="24">
        <f t="shared" si="12"/>
        <v>0</v>
      </c>
      <c r="F37" s="24">
        <f t="shared" si="12"/>
        <v>0</v>
      </c>
      <c r="G37" s="24">
        <f t="shared" si="12"/>
        <v>0</v>
      </c>
      <c r="H37" s="24">
        <f t="shared" si="12"/>
        <v>0</v>
      </c>
      <c r="I37" s="24">
        <f t="shared" si="12"/>
        <v>0</v>
      </c>
      <c r="J37" s="24">
        <f>J36-(J21*0.1)</f>
        <v>0</v>
      </c>
      <c r="K37" s="64">
        <f t="shared" si="0"/>
        <v>0</v>
      </c>
    </row>
    <row r="38" spans="1:11" ht="15.75" x14ac:dyDescent="0.25">
      <c r="A38" s="76"/>
      <c r="B38" s="85" t="s">
        <v>100</v>
      </c>
      <c r="C38" s="70" t="str">
        <f t="shared" ref="C38:I38" si="13">IFERROR(C35/C21,"")</f>
        <v/>
      </c>
      <c r="D38" s="70" t="str">
        <f t="shared" si="13"/>
        <v/>
      </c>
      <c r="E38" s="70" t="str">
        <f t="shared" si="13"/>
        <v/>
      </c>
      <c r="F38" s="70" t="str">
        <f t="shared" si="13"/>
        <v/>
      </c>
      <c r="G38" s="70" t="str">
        <f t="shared" si="13"/>
        <v/>
      </c>
      <c r="H38" s="70" t="str">
        <f t="shared" si="13"/>
        <v/>
      </c>
      <c r="I38" s="70" t="str">
        <f t="shared" si="13"/>
        <v/>
      </c>
      <c r="J38" s="70" t="str">
        <f>IFERROR(J35/J21,"")</f>
        <v/>
      </c>
      <c r="K38" s="99">
        <f>IFERROR(K35/K21,0)</f>
        <v>0</v>
      </c>
    </row>
    <row r="39" spans="1:11" ht="3" customHeight="1" x14ac:dyDescent="0.25">
      <c r="A39" s="43"/>
      <c r="B39" s="48"/>
      <c r="C39" s="26"/>
      <c r="D39" s="26"/>
      <c r="E39" s="26"/>
      <c r="F39" s="26"/>
      <c r="G39" s="26"/>
      <c r="H39" s="26"/>
      <c r="I39" s="26"/>
      <c r="J39" s="26"/>
      <c r="K39" s="58">
        <f t="shared" si="0"/>
        <v>0</v>
      </c>
    </row>
    <row r="40" spans="1:11" ht="15.75" x14ac:dyDescent="0.25">
      <c r="A40" s="41">
        <v>11</v>
      </c>
      <c r="B40" s="46" t="s">
        <v>116</v>
      </c>
      <c r="C40" s="32">
        <f t="shared" ref="C40:I40" si="14">C15+C16-C17</f>
        <v>0</v>
      </c>
      <c r="D40" s="32">
        <f t="shared" si="14"/>
        <v>0</v>
      </c>
      <c r="E40" s="32">
        <f t="shared" si="14"/>
        <v>0</v>
      </c>
      <c r="F40" s="32">
        <f t="shared" si="14"/>
        <v>0</v>
      </c>
      <c r="G40" s="32">
        <f t="shared" si="14"/>
        <v>0</v>
      </c>
      <c r="H40" s="32">
        <f t="shared" si="14"/>
        <v>0</v>
      </c>
      <c r="I40" s="32">
        <f t="shared" si="14"/>
        <v>0</v>
      </c>
      <c r="J40" s="32">
        <f>J15+J16-J17</f>
        <v>0</v>
      </c>
      <c r="K40" s="32">
        <f t="shared" si="0"/>
        <v>0</v>
      </c>
    </row>
    <row r="41" spans="1:11" ht="15.75" x14ac:dyDescent="0.25">
      <c r="A41" s="41">
        <v>12</v>
      </c>
      <c r="B41" s="46" t="s">
        <v>87</v>
      </c>
      <c r="C41" s="83">
        <f t="shared" ref="C41:I41" si="15">C18-(C23+C28+C33+C35)</f>
        <v>0</v>
      </c>
      <c r="D41" s="83">
        <f t="shared" si="15"/>
        <v>0</v>
      </c>
      <c r="E41" s="83">
        <f t="shared" si="15"/>
        <v>0</v>
      </c>
      <c r="F41" s="83">
        <f t="shared" si="15"/>
        <v>0</v>
      </c>
      <c r="G41" s="83">
        <f t="shared" si="15"/>
        <v>0</v>
      </c>
      <c r="H41" s="83">
        <f t="shared" si="15"/>
        <v>0</v>
      </c>
      <c r="I41" s="83">
        <f t="shared" si="15"/>
        <v>0</v>
      </c>
      <c r="J41" s="83">
        <f>J18-(J23+J28+J33+J35)</f>
        <v>0</v>
      </c>
      <c r="K41" s="101">
        <f t="shared" si="0"/>
        <v>0</v>
      </c>
    </row>
    <row r="47" spans="1:11" ht="15.75" x14ac:dyDescent="0.25">
      <c r="B47" s="22"/>
      <c r="C47" s="22"/>
      <c r="D47" s="22"/>
    </row>
    <row r="48" spans="1:11" ht="15.75" x14ac:dyDescent="0.25">
      <c r="D48" s="22"/>
    </row>
    <row r="49" spans="4:5" ht="15.75" x14ac:dyDescent="0.25">
      <c r="D49" s="22"/>
    </row>
    <row r="50" spans="4:5" ht="15.75" x14ac:dyDescent="0.25">
      <c r="D50" s="22"/>
    </row>
    <row r="51" spans="4:5" x14ac:dyDescent="0.25">
      <c r="E51" t="s">
        <v>33</v>
      </c>
    </row>
  </sheetData>
  <sheetProtection algorithmName="SHA-512" hashValue="ddLhmHP30TurrPNfH/6viveRWjso+Ft7SzgVSVWQ418YOHUc/YzeK5o7F39GwCPVRQvlKxaDAgITSNxFRKU+pQ==" saltValue="8PhatGtPddt6PZkwr25wfA==" spinCount="100000" sheet="1" selectLockedCells="1"/>
  <conditionalFormatting sqref="C17:J17">
    <cfRule type="expression" dxfId="1" priority="1">
      <formula>IF(ISBLANK($C$17),FALSE,IF($C$17&gt;($C$15+$C$16),TRUE,FALSE))</formula>
    </cfRule>
  </conditionalFormatting>
  <hyperlinks>
    <hyperlink ref="A8" r:id="rId1" xr:uid="{60BA685E-8C06-4659-9D5C-CC351F9E9ACF}"/>
  </hyperlinks>
  <pageMargins left="0.7" right="0.7" top="0.75" bottom="0.75" header="0.3" footer="0.3"/>
  <pageSetup orientation="portrait" r:id="rId2"/>
  <ignoredErrors>
    <ignoredError sqref="K32 K27 K34 K38"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CFB34-AD9D-4EAB-ACF7-50E7702D06DB}">
  <dimension ref="A1:J11"/>
  <sheetViews>
    <sheetView workbookViewId="0">
      <selection activeCell="J8" sqref="J8"/>
    </sheetView>
  </sheetViews>
  <sheetFormatPr defaultRowHeight="15" x14ac:dyDescent="0.25"/>
  <cols>
    <col min="2" max="2" width="18.28515625" customWidth="1"/>
    <col min="3" max="3" width="18.5703125" customWidth="1"/>
    <col min="4" max="5" width="26" customWidth="1"/>
    <col min="6" max="6" width="51.5703125" customWidth="1"/>
    <col min="7" max="9" width="28.7109375" customWidth="1"/>
    <col min="10" max="10" width="38.42578125" customWidth="1"/>
  </cols>
  <sheetData>
    <row r="1" spans="1:10" x14ac:dyDescent="0.25">
      <c r="A1" t="s">
        <v>34</v>
      </c>
    </row>
    <row r="2" spans="1:10" x14ac:dyDescent="0.25">
      <c r="D2" s="3" t="s">
        <v>0</v>
      </c>
      <c r="E2" s="3"/>
    </row>
    <row r="3" spans="1:10" x14ac:dyDescent="0.25">
      <c r="D3" s="3" t="s">
        <v>1</v>
      </c>
      <c r="E3" s="3"/>
    </row>
    <row r="4" spans="1:10" x14ac:dyDescent="0.25">
      <c r="D4" s="3" t="s">
        <v>2</v>
      </c>
      <c r="E4" s="3"/>
    </row>
    <row r="5" spans="1:10" x14ac:dyDescent="0.25">
      <c r="D5" s="3"/>
      <c r="E5" s="3"/>
    </row>
    <row r="6" spans="1:10" x14ac:dyDescent="0.25">
      <c r="D6" s="3" t="s">
        <v>3</v>
      </c>
      <c r="E6" s="3"/>
    </row>
    <row r="8" spans="1:10" ht="150" x14ac:dyDescent="0.25">
      <c r="B8" s="13" t="s">
        <v>35</v>
      </c>
      <c r="C8" s="13" t="s">
        <v>36</v>
      </c>
      <c r="D8" s="13" t="s">
        <v>37</v>
      </c>
      <c r="E8" s="13" t="s">
        <v>38</v>
      </c>
      <c r="F8" s="13" t="s">
        <v>39</v>
      </c>
      <c r="G8" s="18" t="s">
        <v>40</v>
      </c>
      <c r="H8" s="18" t="s">
        <v>41</v>
      </c>
      <c r="I8" s="18" t="s">
        <v>42</v>
      </c>
      <c r="J8" s="13" t="s">
        <v>43</v>
      </c>
    </row>
    <row r="9" spans="1:10" ht="85.5" customHeight="1" x14ac:dyDescent="0.25">
      <c r="B9" s="14"/>
      <c r="C9" s="14"/>
      <c r="D9" s="14"/>
      <c r="E9" s="14"/>
      <c r="F9" s="14"/>
      <c r="G9" s="14"/>
      <c r="H9" s="14"/>
      <c r="I9" s="14"/>
      <c r="J9" s="14"/>
    </row>
    <row r="10" spans="1:10" x14ac:dyDescent="0.25">
      <c r="B10" s="13"/>
      <c r="C10" s="13"/>
      <c r="D10" s="13"/>
      <c r="E10" s="13"/>
      <c r="F10" s="13"/>
      <c r="G10" s="13"/>
      <c r="H10" s="13"/>
      <c r="I10" s="13"/>
      <c r="J10" s="13"/>
    </row>
    <row r="11" spans="1:10" x14ac:dyDescent="0.25">
      <c r="B11" s="13"/>
      <c r="C11" s="13"/>
      <c r="D11" s="13"/>
      <c r="E11" s="13"/>
      <c r="F11" s="13"/>
      <c r="G11" s="13" t="s">
        <v>44</v>
      </c>
      <c r="H11" s="13"/>
      <c r="I11" s="13"/>
      <c r="J11" s="13"/>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85FF2-6A37-4300-8D59-000A3DC9AA19}">
  <dimension ref="A2:P48"/>
  <sheetViews>
    <sheetView showGridLines="0" zoomScaleNormal="100" workbookViewId="0">
      <pane ySplit="14" topLeftCell="A15" activePane="bottomLeft" state="frozen"/>
      <selection pane="bottomLeft" activeCell="I7" sqref="I7"/>
    </sheetView>
  </sheetViews>
  <sheetFormatPr defaultRowHeight="15" x14ac:dyDescent="0.25"/>
  <cols>
    <col min="1" max="1" width="3.85546875" customWidth="1"/>
    <col min="2" max="2" width="3" bestFit="1" customWidth="1"/>
    <col min="3" max="3" width="21.7109375" customWidth="1"/>
    <col min="4" max="4" width="26" customWidth="1"/>
    <col min="5" max="5" width="32.28515625" customWidth="1"/>
    <col min="6" max="6" width="23.5703125" customWidth="1"/>
    <col min="7" max="8" width="18.5703125" customWidth="1"/>
    <col min="9" max="9" width="17.85546875" customWidth="1"/>
    <col min="10" max="10" width="39.5703125" customWidth="1"/>
    <col min="11" max="11" width="21.5703125" customWidth="1"/>
    <col min="12" max="12" width="25.85546875" customWidth="1"/>
    <col min="13" max="13" width="21.7109375" customWidth="1"/>
    <col min="14" max="14" width="28" customWidth="1"/>
    <col min="15" max="15" width="16" customWidth="1"/>
    <col min="16" max="16" width="27.28515625" customWidth="1"/>
    <col min="17" max="17" width="38.42578125" customWidth="1"/>
    <col min="18" max="30" width="8.85546875" bestFit="1" customWidth="1"/>
    <col min="31" max="31" width="11" customWidth="1"/>
  </cols>
  <sheetData>
    <row r="2" spans="1:16" x14ac:dyDescent="0.25">
      <c r="G2" s="3" t="s">
        <v>0</v>
      </c>
      <c r="H2" s="3"/>
    </row>
    <row r="3" spans="1:16" x14ac:dyDescent="0.25">
      <c r="G3" s="3" t="s">
        <v>80</v>
      </c>
      <c r="H3" s="3"/>
    </row>
    <row r="4" spans="1:16" x14ac:dyDescent="0.25">
      <c r="G4" s="3" t="s">
        <v>79</v>
      </c>
      <c r="H4" s="3"/>
    </row>
    <row r="5" spans="1:16" x14ac:dyDescent="0.25">
      <c r="G5" s="3"/>
      <c r="H5" s="3"/>
    </row>
    <row r="6" spans="1:16" x14ac:dyDescent="0.25">
      <c r="G6" s="3"/>
      <c r="H6" s="3"/>
    </row>
    <row r="7" spans="1:16" x14ac:dyDescent="0.25">
      <c r="C7" s="37" t="s">
        <v>73</v>
      </c>
      <c r="G7" s="3" t="s">
        <v>3</v>
      </c>
      <c r="H7" s="3"/>
      <c r="I7" s="17" t="s">
        <v>122</v>
      </c>
      <c r="J7" s="16"/>
    </row>
    <row r="8" spans="1:16" ht="21" customHeight="1" x14ac:dyDescent="0.25">
      <c r="C8" s="96">
        <v>1</v>
      </c>
      <c r="I8" s="23" t="s">
        <v>6</v>
      </c>
      <c r="J8" s="39" t="s">
        <v>7</v>
      </c>
      <c r="K8" s="3"/>
    </row>
    <row r="9" spans="1:16" ht="22.5" customHeight="1" x14ac:dyDescent="0.25">
      <c r="A9" s="62" t="s">
        <v>104</v>
      </c>
      <c r="I9" s="84" t="s">
        <v>113</v>
      </c>
      <c r="J9" s="39" t="s">
        <v>114</v>
      </c>
    </row>
    <row r="10" spans="1:16" x14ac:dyDescent="0.25">
      <c r="A10" t="s">
        <v>72</v>
      </c>
    </row>
    <row r="11" spans="1:16" x14ac:dyDescent="0.25">
      <c r="A11" t="s">
        <v>92</v>
      </c>
    </row>
    <row r="12" spans="1:16" x14ac:dyDescent="0.25">
      <c r="A12" s="105" t="s">
        <v>81</v>
      </c>
    </row>
    <row r="13" spans="1:16" x14ac:dyDescent="0.25">
      <c r="I13" s="107" t="s">
        <v>102</v>
      </c>
      <c r="J13" s="108"/>
      <c r="K13" s="109" t="s">
        <v>103</v>
      </c>
      <c r="L13" s="110"/>
      <c r="M13" s="111" t="s">
        <v>106</v>
      </c>
      <c r="N13" s="108"/>
    </row>
    <row r="14" spans="1:16" ht="169.5" customHeight="1" x14ac:dyDescent="0.25">
      <c r="C14" s="68" t="s">
        <v>35</v>
      </c>
      <c r="D14" s="19" t="s">
        <v>117</v>
      </c>
      <c r="E14" s="68" t="s">
        <v>39</v>
      </c>
      <c r="F14" s="68" t="s">
        <v>105</v>
      </c>
      <c r="G14" s="68" t="s">
        <v>115</v>
      </c>
      <c r="H14" s="77" t="s">
        <v>45</v>
      </c>
      <c r="I14" s="78" t="s">
        <v>112</v>
      </c>
      <c r="J14" s="79" t="s">
        <v>110</v>
      </c>
      <c r="K14" s="69" t="s">
        <v>111</v>
      </c>
      <c r="L14" s="80" t="s">
        <v>94</v>
      </c>
      <c r="M14" s="78" t="s">
        <v>108</v>
      </c>
      <c r="N14" s="81" t="s">
        <v>107</v>
      </c>
      <c r="O14" s="50" t="s">
        <v>95</v>
      </c>
      <c r="P14" s="68" t="s">
        <v>109</v>
      </c>
    </row>
    <row r="15" spans="1:16" ht="76.5" customHeight="1" x14ac:dyDescent="0.25">
      <c r="B15">
        <v>1</v>
      </c>
      <c r="C15" s="86"/>
      <c r="D15" s="87" t="s">
        <v>101</v>
      </c>
      <c r="E15" s="88"/>
      <c r="F15" s="86"/>
      <c r="G15" s="86"/>
      <c r="H15" s="89"/>
      <c r="I15" s="90" t="s">
        <v>46</v>
      </c>
      <c r="J15" s="91"/>
      <c r="K15" s="92" t="s">
        <v>46</v>
      </c>
      <c r="L15" s="93"/>
      <c r="M15" s="90" t="s">
        <v>46</v>
      </c>
      <c r="N15" s="91"/>
      <c r="O15" s="94" t="s">
        <v>46</v>
      </c>
      <c r="P15" s="95"/>
    </row>
    <row r="16" spans="1:16" ht="18" customHeight="1" x14ac:dyDescent="0.25">
      <c r="B16">
        <v>2</v>
      </c>
      <c r="C16" s="10"/>
      <c r="D16" s="10"/>
      <c r="E16" s="34"/>
      <c r="F16" s="10"/>
      <c r="G16" s="10"/>
      <c r="H16" s="10"/>
      <c r="I16" s="20" t="s">
        <v>46</v>
      </c>
      <c r="J16" s="10"/>
      <c r="K16" s="20" t="s">
        <v>46</v>
      </c>
      <c r="L16" s="10"/>
      <c r="M16" s="20" t="s">
        <v>46</v>
      </c>
      <c r="N16" s="10"/>
      <c r="O16" s="15" t="s">
        <v>46</v>
      </c>
      <c r="P16" s="34"/>
    </row>
    <row r="17" spans="2:16" ht="18" customHeight="1" x14ac:dyDescent="0.25">
      <c r="B17">
        <v>3</v>
      </c>
      <c r="C17" s="10"/>
      <c r="D17" s="10"/>
      <c r="E17" s="34"/>
      <c r="F17" s="10"/>
      <c r="G17" s="10"/>
      <c r="H17" s="10"/>
      <c r="I17" s="20" t="s">
        <v>46</v>
      </c>
      <c r="J17" s="10"/>
      <c r="K17" s="20" t="s">
        <v>46</v>
      </c>
      <c r="L17" s="10"/>
      <c r="M17" s="20" t="s">
        <v>46</v>
      </c>
      <c r="N17" s="10"/>
      <c r="O17" s="15" t="s">
        <v>46</v>
      </c>
      <c r="P17" s="34"/>
    </row>
    <row r="18" spans="2:16" ht="18" customHeight="1" x14ac:dyDescent="0.25">
      <c r="B18">
        <v>4</v>
      </c>
      <c r="C18" s="38"/>
      <c r="D18" s="38"/>
      <c r="E18" s="34"/>
      <c r="F18" s="10"/>
      <c r="G18" s="10"/>
      <c r="H18" s="10"/>
      <c r="I18" s="20" t="s">
        <v>46</v>
      </c>
      <c r="J18" s="10"/>
      <c r="K18" s="20" t="s">
        <v>46</v>
      </c>
      <c r="L18" s="10"/>
      <c r="M18" s="20" t="s">
        <v>46</v>
      </c>
      <c r="N18" s="10"/>
      <c r="O18" s="15" t="s">
        <v>46</v>
      </c>
      <c r="P18" s="34"/>
    </row>
    <row r="19" spans="2:16" ht="18" customHeight="1" x14ac:dyDescent="0.25">
      <c r="B19">
        <v>5</v>
      </c>
      <c r="C19" s="10"/>
      <c r="D19" s="10"/>
      <c r="E19" s="34"/>
      <c r="F19" s="10"/>
      <c r="G19" s="10"/>
      <c r="H19" s="10"/>
      <c r="I19" s="20" t="s">
        <v>46</v>
      </c>
      <c r="J19" s="10"/>
      <c r="K19" s="20" t="s">
        <v>46</v>
      </c>
      <c r="L19" s="10"/>
      <c r="M19" s="20" t="s">
        <v>46</v>
      </c>
      <c r="N19" s="10"/>
      <c r="O19" s="15" t="s">
        <v>46</v>
      </c>
      <c r="P19" s="34"/>
    </row>
    <row r="20" spans="2:16" ht="18" customHeight="1" x14ac:dyDescent="0.25">
      <c r="B20">
        <v>6</v>
      </c>
      <c r="C20" s="10"/>
      <c r="D20" s="10"/>
      <c r="E20" s="34"/>
      <c r="F20" s="10"/>
      <c r="G20" s="10"/>
      <c r="H20" s="10"/>
      <c r="I20" s="20" t="s">
        <v>46</v>
      </c>
      <c r="J20" s="10"/>
      <c r="K20" s="20" t="s">
        <v>46</v>
      </c>
      <c r="L20" s="10"/>
      <c r="M20" s="20" t="s">
        <v>46</v>
      </c>
      <c r="N20" s="10"/>
      <c r="O20" s="15" t="s">
        <v>46</v>
      </c>
      <c r="P20" s="34"/>
    </row>
    <row r="21" spans="2:16" ht="18" customHeight="1" x14ac:dyDescent="0.25">
      <c r="B21">
        <v>7</v>
      </c>
      <c r="C21" s="10"/>
      <c r="D21" s="10"/>
      <c r="E21" s="34"/>
      <c r="F21" s="10"/>
      <c r="G21" s="10"/>
      <c r="H21" s="10"/>
      <c r="I21" s="20" t="s">
        <v>46</v>
      </c>
      <c r="J21" s="10"/>
      <c r="K21" s="20" t="s">
        <v>46</v>
      </c>
      <c r="L21" s="10"/>
      <c r="M21" s="20" t="s">
        <v>46</v>
      </c>
      <c r="N21" s="10"/>
      <c r="O21" s="15" t="s">
        <v>46</v>
      </c>
      <c r="P21" s="34"/>
    </row>
    <row r="22" spans="2:16" ht="18" customHeight="1" x14ac:dyDescent="0.25">
      <c r="B22">
        <v>8</v>
      </c>
      <c r="C22" s="10"/>
      <c r="D22" s="10"/>
      <c r="E22" s="34"/>
      <c r="F22" s="10"/>
      <c r="G22" s="10"/>
      <c r="H22" s="10"/>
      <c r="I22" s="20" t="s">
        <v>46</v>
      </c>
      <c r="J22" s="10"/>
      <c r="K22" s="20" t="s">
        <v>46</v>
      </c>
      <c r="L22" s="10"/>
      <c r="M22" s="20" t="s">
        <v>46</v>
      </c>
      <c r="N22" s="10"/>
      <c r="O22" s="15" t="s">
        <v>46</v>
      </c>
      <c r="P22" s="34"/>
    </row>
    <row r="23" spans="2:16" ht="18" customHeight="1" x14ac:dyDescent="0.25">
      <c r="B23">
        <v>9</v>
      </c>
      <c r="C23" s="10"/>
      <c r="D23" s="10"/>
      <c r="E23" s="34"/>
      <c r="F23" s="10"/>
      <c r="G23" s="10"/>
      <c r="H23" s="10"/>
      <c r="I23" s="20" t="s">
        <v>46</v>
      </c>
      <c r="J23" s="10"/>
      <c r="K23" s="20" t="s">
        <v>46</v>
      </c>
      <c r="L23" s="10"/>
      <c r="M23" s="20" t="s">
        <v>46</v>
      </c>
      <c r="N23" s="10"/>
      <c r="O23" s="15" t="s">
        <v>46</v>
      </c>
      <c r="P23" s="34"/>
    </row>
    <row r="24" spans="2:16" ht="18" customHeight="1" x14ac:dyDescent="0.25">
      <c r="B24">
        <v>10</v>
      </c>
      <c r="C24" s="10"/>
      <c r="D24" s="10"/>
      <c r="E24" s="34"/>
      <c r="F24" s="10"/>
      <c r="G24" s="10"/>
      <c r="H24" s="10"/>
      <c r="I24" s="20" t="s">
        <v>46</v>
      </c>
      <c r="J24" s="10"/>
      <c r="K24" s="20" t="s">
        <v>46</v>
      </c>
      <c r="L24" s="10"/>
      <c r="M24" s="20" t="s">
        <v>46</v>
      </c>
      <c r="N24" s="10"/>
      <c r="O24" s="15" t="s">
        <v>46</v>
      </c>
      <c r="P24" s="34"/>
    </row>
    <row r="25" spans="2:16" ht="18" customHeight="1" x14ac:dyDescent="0.25">
      <c r="B25">
        <v>11</v>
      </c>
      <c r="C25" s="10"/>
      <c r="D25" s="10"/>
      <c r="E25" s="34"/>
      <c r="F25" s="10"/>
      <c r="G25" s="10"/>
      <c r="H25" s="10"/>
      <c r="I25" s="20" t="s">
        <v>46</v>
      </c>
      <c r="J25" s="10"/>
      <c r="K25" s="20" t="s">
        <v>46</v>
      </c>
      <c r="L25" s="10"/>
      <c r="M25" s="20" t="s">
        <v>46</v>
      </c>
      <c r="N25" s="10"/>
      <c r="O25" s="15" t="s">
        <v>46</v>
      </c>
      <c r="P25" s="34"/>
    </row>
    <row r="26" spans="2:16" ht="18" customHeight="1" x14ac:dyDescent="0.25">
      <c r="B26">
        <v>12</v>
      </c>
      <c r="C26" s="10"/>
      <c r="D26" s="10"/>
      <c r="E26" s="34"/>
      <c r="F26" s="10"/>
      <c r="G26" s="10"/>
      <c r="H26" s="10"/>
      <c r="I26" s="20" t="s">
        <v>46</v>
      </c>
      <c r="J26" s="10"/>
      <c r="K26" s="20" t="s">
        <v>46</v>
      </c>
      <c r="L26" s="10"/>
      <c r="M26" s="20" t="s">
        <v>46</v>
      </c>
      <c r="N26" s="10"/>
      <c r="O26" s="15" t="s">
        <v>46</v>
      </c>
      <c r="P26" s="34"/>
    </row>
    <row r="27" spans="2:16" ht="18" customHeight="1" x14ac:dyDescent="0.25">
      <c r="B27">
        <v>13</v>
      </c>
      <c r="C27" s="10"/>
      <c r="D27" s="10"/>
      <c r="E27" s="34"/>
      <c r="F27" s="10"/>
      <c r="G27" s="10"/>
      <c r="H27" s="10"/>
      <c r="I27" s="20" t="s">
        <v>46</v>
      </c>
      <c r="J27" s="10"/>
      <c r="K27" s="20" t="s">
        <v>46</v>
      </c>
      <c r="L27" s="10"/>
      <c r="M27" s="20" t="s">
        <v>46</v>
      </c>
      <c r="N27" s="10"/>
      <c r="O27" s="15" t="s">
        <v>46</v>
      </c>
      <c r="P27" s="34"/>
    </row>
    <row r="28" spans="2:16" ht="18" customHeight="1" x14ac:dyDescent="0.25">
      <c r="B28">
        <v>14</v>
      </c>
      <c r="C28" s="10"/>
      <c r="D28" s="10"/>
      <c r="E28" s="34"/>
      <c r="F28" s="10"/>
      <c r="G28" s="10"/>
      <c r="H28" s="10"/>
      <c r="I28" s="20" t="s">
        <v>46</v>
      </c>
      <c r="J28" s="10"/>
      <c r="K28" s="20" t="s">
        <v>46</v>
      </c>
      <c r="L28" s="10"/>
      <c r="M28" s="20" t="s">
        <v>46</v>
      </c>
      <c r="N28" s="10"/>
      <c r="O28" s="15" t="s">
        <v>46</v>
      </c>
      <c r="P28" s="34"/>
    </row>
    <row r="29" spans="2:16" ht="18" customHeight="1" x14ac:dyDescent="0.25">
      <c r="B29">
        <v>15</v>
      </c>
      <c r="C29" s="10"/>
      <c r="D29" s="10"/>
      <c r="E29" s="34"/>
      <c r="F29" s="10"/>
      <c r="G29" s="10"/>
      <c r="H29" s="10"/>
      <c r="I29" s="20" t="s">
        <v>46</v>
      </c>
      <c r="J29" s="10"/>
      <c r="K29" s="20" t="s">
        <v>46</v>
      </c>
      <c r="L29" s="10"/>
      <c r="M29" s="20" t="s">
        <v>46</v>
      </c>
      <c r="N29" s="10"/>
      <c r="O29" s="15" t="s">
        <v>46</v>
      </c>
      <c r="P29" s="34"/>
    </row>
    <row r="30" spans="2:16" ht="18" customHeight="1" x14ac:dyDescent="0.25">
      <c r="B30">
        <v>16</v>
      </c>
      <c r="C30" s="10"/>
      <c r="D30" s="10"/>
      <c r="E30" s="34"/>
      <c r="F30" s="10"/>
      <c r="G30" s="10"/>
      <c r="H30" s="10"/>
      <c r="I30" s="20" t="s">
        <v>46</v>
      </c>
      <c r="J30" s="10"/>
      <c r="K30" s="20" t="s">
        <v>46</v>
      </c>
      <c r="L30" s="10"/>
      <c r="M30" s="20" t="s">
        <v>46</v>
      </c>
      <c r="N30" s="10"/>
      <c r="O30" s="15" t="s">
        <v>46</v>
      </c>
      <c r="P30" s="34"/>
    </row>
    <row r="31" spans="2:16" ht="18" customHeight="1" x14ac:dyDescent="0.25">
      <c r="B31">
        <v>17</v>
      </c>
      <c r="C31" s="10"/>
      <c r="D31" s="10"/>
      <c r="E31" s="34"/>
      <c r="F31" s="10"/>
      <c r="G31" s="10"/>
      <c r="H31" s="10"/>
      <c r="I31" s="20" t="s">
        <v>46</v>
      </c>
      <c r="J31" s="10"/>
      <c r="K31" s="20" t="s">
        <v>46</v>
      </c>
      <c r="L31" s="10"/>
      <c r="M31" s="20" t="s">
        <v>46</v>
      </c>
      <c r="N31" s="10"/>
      <c r="O31" s="15" t="s">
        <v>46</v>
      </c>
      <c r="P31" s="34"/>
    </row>
    <row r="32" spans="2:16" ht="18" customHeight="1" x14ac:dyDescent="0.25">
      <c r="B32">
        <v>18</v>
      </c>
      <c r="C32" s="10"/>
      <c r="D32" s="10"/>
      <c r="E32" s="34"/>
      <c r="F32" s="10"/>
      <c r="G32" s="10"/>
      <c r="H32" s="10"/>
      <c r="I32" s="20" t="s">
        <v>46</v>
      </c>
      <c r="J32" s="10"/>
      <c r="K32" s="20" t="s">
        <v>46</v>
      </c>
      <c r="L32" s="10"/>
      <c r="M32" s="20" t="s">
        <v>46</v>
      </c>
      <c r="N32" s="10"/>
      <c r="O32" s="15" t="s">
        <v>46</v>
      </c>
      <c r="P32" s="34"/>
    </row>
    <row r="33" spans="2:16" ht="18" customHeight="1" x14ac:dyDescent="0.25">
      <c r="B33">
        <v>19</v>
      </c>
      <c r="C33" s="10"/>
      <c r="D33" s="10"/>
      <c r="E33" s="34"/>
      <c r="F33" s="10"/>
      <c r="G33" s="10"/>
      <c r="H33" s="10"/>
      <c r="I33" s="20" t="s">
        <v>46</v>
      </c>
      <c r="J33" s="10"/>
      <c r="K33" s="20" t="s">
        <v>46</v>
      </c>
      <c r="L33" s="10"/>
      <c r="M33" s="20" t="s">
        <v>46</v>
      </c>
      <c r="N33" s="10"/>
      <c r="O33" s="15" t="s">
        <v>46</v>
      </c>
      <c r="P33" s="34"/>
    </row>
    <row r="34" spans="2:16" ht="18" customHeight="1" x14ac:dyDescent="0.25">
      <c r="B34">
        <v>20</v>
      </c>
      <c r="C34" s="10"/>
      <c r="D34" s="10"/>
      <c r="E34" s="34"/>
      <c r="F34" s="10"/>
      <c r="G34" s="10"/>
      <c r="H34" s="10"/>
      <c r="I34" s="20" t="s">
        <v>46</v>
      </c>
      <c r="J34" s="10"/>
      <c r="K34" s="20" t="s">
        <v>46</v>
      </c>
      <c r="L34" s="10"/>
      <c r="M34" s="20" t="s">
        <v>46</v>
      </c>
      <c r="N34" s="10"/>
      <c r="O34" s="15" t="s">
        <v>46</v>
      </c>
      <c r="P34" s="34"/>
    </row>
    <row r="35" spans="2:16" ht="18" customHeight="1" x14ac:dyDescent="0.25">
      <c r="B35">
        <v>21</v>
      </c>
      <c r="C35" s="10"/>
      <c r="D35" s="10"/>
      <c r="E35" s="34"/>
      <c r="F35" s="10"/>
      <c r="G35" s="10"/>
      <c r="H35" s="10"/>
      <c r="I35" s="20" t="s">
        <v>46</v>
      </c>
      <c r="J35" s="10"/>
      <c r="K35" s="20" t="s">
        <v>46</v>
      </c>
      <c r="L35" s="10"/>
      <c r="M35" s="20" t="s">
        <v>46</v>
      </c>
      <c r="N35" s="10"/>
      <c r="O35" s="15" t="s">
        <v>46</v>
      </c>
      <c r="P35" s="34"/>
    </row>
    <row r="36" spans="2:16" ht="18" customHeight="1" x14ac:dyDescent="0.25">
      <c r="B36">
        <v>22</v>
      </c>
      <c r="C36" s="10"/>
      <c r="D36" s="10"/>
      <c r="E36" s="34"/>
      <c r="F36" s="10"/>
      <c r="G36" s="10"/>
      <c r="H36" s="10"/>
      <c r="I36" s="20" t="s">
        <v>46</v>
      </c>
      <c r="J36" s="10"/>
      <c r="K36" s="20" t="s">
        <v>46</v>
      </c>
      <c r="L36" s="10"/>
      <c r="M36" s="20" t="s">
        <v>46</v>
      </c>
      <c r="N36" s="10"/>
      <c r="O36" s="15" t="s">
        <v>46</v>
      </c>
      <c r="P36" s="34"/>
    </row>
    <row r="37" spans="2:16" ht="18" customHeight="1" x14ac:dyDescent="0.25">
      <c r="B37">
        <v>23</v>
      </c>
      <c r="C37" s="10"/>
      <c r="D37" s="10"/>
      <c r="E37" s="34"/>
      <c r="F37" s="10"/>
      <c r="G37" s="10"/>
      <c r="H37" s="10"/>
      <c r="I37" s="20" t="s">
        <v>46</v>
      </c>
      <c r="J37" s="10"/>
      <c r="K37" s="20" t="s">
        <v>46</v>
      </c>
      <c r="L37" s="10"/>
      <c r="M37" s="20" t="s">
        <v>46</v>
      </c>
      <c r="N37" s="10"/>
      <c r="O37" s="15" t="s">
        <v>46</v>
      </c>
      <c r="P37" s="34"/>
    </row>
    <row r="38" spans="2:16" ht="18" customHeight="1" x14ac:dyDescent="0.25">
      <c r="B38">
        <v>24</v>
      </c>
      <c r="C38" s="10"/>
      <c r="D38" s="10"/>
      <c r="E38" s="34"/>
      <c r="F38" s="10"/>
      <c r="G38" s="10"/>
      <c r="H38" s="10"/>
      <c r="I38" s="20" t="s">
        <v>46</v>
      </c>
      <c r="J38" s="10"/>
      <c r="K38" s="20" t="s">
        <v>46</v>
      </c>
      <c r="L38" s="10"/>
      <c r="M38" s="20" t="s">
        <v>46</v>
      </c>
      <c r="N38" s="10"/>
      <c r="O38" s="15" t="s">
        <v>46</v>
      </c>
      <c r="P38" s="34"/>
    </row>
    <row r="39" spans="2:16" ht="18" customHeight="1" x14ac:dyDescent="0.25">
      <c r="B39">
        <v>25</v>
      </c>
      <c r="C39" s="10"/>
      <c r="D39" s="10"/>
      <c r="E39" s="34"/>
      <c r="F39" s="10"/>
      <c r="G39" s="10"/>
      <c r="H39" s="10"/>
      <c r="I39" s="20" t="s">
        <v>46</v>
      </c>
      <c r="J39" s="10"/>
      <c r="K39" s="20" t="s">
        <v>46</v>
      </c>
      <c r="L39" s="10"/>
      <c r="M39" s="20" t="s">
        <v>46</v>
      </c>
      <c r="N39" s="10"/>
      <c r="O39" s="15" t="s">
        <v>46</v>
      </c>
      <c r="P39" s="34"/>
    </row>
    <row r="40" spans="2:16" ht="18" customHeight="1" x14ac:dyDescent="0.25">
      <c r="B40">
        <v>26</v>
      </c>
      <c r="C40" s="10"/>
      <c r="D40" s="10"/>
      <c r="E40" s="34"/>
      <c r="F40" s="10"/>
      <c r="G40" s="10"/>
      <c r="H40" s="10"/>
      <c r="I40" s="20" t="s">
        <v>46</v>
      </c>
      <c r="J40" s="10"/>
      <c r="K40" s="20" t="s">
        <v>46</v>
      </c>
      <c r="L40" s="10"/>
      <c r="M40" s="20" t="s">
        <v>46</v>
      </c>
      <c r="N40" s="10"/>
      <c r="O40" s="15" t="s">
        <v>46</v>
      </c>
      <c r="P40" s="34"/>
    </row>
    <row r="41" spans="2:16" ht="18" customHeight="1" x14ac:dyDescent="0.25">
      <c r="B41">
        <v>27</v>
      </c>
      <c r="C41" s="10"/>
      <c r="D41" s="10"/>
      <c r="E41" s="34"/>
      <c r="F41" s="10"/>
      <c r="G41" s="10"/>
      <c r="H41" s="10"/>
      <c r="I41" s="20" t="s">
        <v>46</v>
      </c>
      <c r="J41" s="10"/>
      <c r="K41" s="20" t="s">
        <v>46</v>
      </c>
      <c r="L41" s="10"/>
      <c r="M41" s="20" t="s">
        <v>46</v>
      </c>
      <c r="N41" s="10"/>
      <c r="O41" s="15" t="s">
        <v>46</v>
      </c>
      <c r="P41" s="34"/>
    </row>
    <row r="42" spans="2:16" ht="18" customHeight="1" x14ac:dyDescent="0.25">
      <c r="B42">
        <v>28</v>
      </c>
      <c r="C42" s="10"/>
      <c r="D42" s="10"/>
      <c r="E42" s="34"/>
      <c r="F42" s="10"/>
      <c r="G42" s="10"/>
      <c r="H42" s="10"/>
      <c r="I42" s="20" t="s">
        <v>46</v>
      </c>
      <c r="J42" s="10"/>
      <c r="K42" s="20" t="s">
        <v>46</v>
      </c>
      <c r="L42" s="10"/>
      <c r="M42" s="20" t="s">
        <v>46</v>
      </c>
      <c r="N42" s="10"/>
      <c r="O42" s="15" t="s">
        <v>46</v>
      </c>
      <c r="P42" s="34"/>
    </row>
    <row r="43" spans="2:16" ht="18" customHeight="1" x14ac:dyDescent="0.25">
      <c r="B43">
        <v>29</v>
      </c>
      <c r="C43" s="10"/>
      <c r="D43" s="10"/>
      <c r="E43" s="34"/>
      <c r="F43" s="10"/>
      <c r="G43" s="10"/>
      <c r="H43" s="10"/>
      <c r="I43" s="20" t="s">
        <v>46</v>
      </c>
      <c r="J43" s="10"/>
      <c r="K43" s="20" t="s">
        <v>46</v>
      </c>
      <c r="L43" s="10"/>
      <c r="M43" s="20" t="s">
        <v>46</v>
      </c>
      <c r="N43" s="10"/>
      <c r="O43" s="15" t="s">
        <v>46</v>
      </c>
      <c r="P43" s="34"/>
    </row>
    <row r="44" spans="2:16" ht="18" customHeight="1" x14ac:dyDescent="0.25">
      <c r="B44">
        <v>30</v>
      </c>
      <c r="C44" s="10"/>
      <c r="D44" s="10"/>
      <c r="E44" s="34"/>
      <c r="F44" s="10"/>
      <c r="G44" s="10"/>
      <c r="H44" s="10"/>
      <c r="I44" s="20" t="s">
        <v>46</v>
      </c>
      <c r="J44" s="10"/>
      <c r="K44" s="20" t="s">
        <v>46</v>
      </c>
      <c r="L44" s="10"/>
      <c r="M44" s="20" t="s">
        <v>46</v>
      </c>
      <c r="N44" s="10"/>
      <c r="O44" s="15" t="s">
        <v>46</v>
      </c>
      <c r="P44" s="34"/>
    </row>
    <row r="45" spans="2:16" ht="18" customHeight="1" x14ac:dyDescent="0.25">
      <c r="B45">
        <v>31</v>
      </c>
      <c r="C45" s="10"/>
      <c r="D45" s="10"/>
      <c r="E45" s="34"/>
      <c r="F45" s="10"/>
      <c r="G45" s="10"/>
      <c r="H45" s="10"/>
      <c r="I45" s="20" t="s">
        <v>46</v>
      </c>
      <c r="J45" s="10"/>
      <c r="K45" s="20" t="s">
        <v>46</v>
      </c>
      <c r="L45" s="10"/>
      <c r="M45" s="20" t="s">
        <v>46</v>
      </c>
      <c r="N45" s="10"/>
      <c r="O45" s="15" t="s">
        <v>46</v>
      </c>
      <c r="P45" s="34"/>
    </row>
    <row r="46" spans="2:16" x14ac:dyDescent="0.25">
      <c r="B46">
        <v>32</v>
      </c>
    </row>
    <row r="47" spans="2:16" x14ac:dyDescent="0.25">
      <c r="B47">
        <v>33</v>
      </c>
    </row>
    <row r="48" spans="2:16" x14ac:dyDescent="0.25">
      <c r="B48">
        <v>34</v>
      </c>
    </row>
  </sheetData>
  <sheetProtection algorithmName="SHA-512" hashValue="grG2pkRkfKyMqBKiAbo0pMEhWHtLAfZmrlRzqF7SqmkP/s9xCXyTgpQJc00jwM4NYa1c23g8Ze67dj68fYo1Vw==" saltValue="QZHPdaQ+9gCPjBadAGp9bg==" spinCount="100000" sheet="1" objects="1" scenarios="1"/>
  <mergeCells count="3">
    <mergeCell ref="I13:J13"/>
    <mergeCell ref="K13:L13"/>
    <mergeCell ref="M13:N13"/>
  </mergeCells>
  <conditionalFormatting sqref="B15:P17 C18:P45 B18:B48">
    <cfRule type="expression" dxfId="0" priority="1">
      <formula>IF($B15&gt;$C$8,TRUE,FALSE)</formula>
    </cfRule>
  </conditionalFormatting>
  <hyperlinks>
    <hyperlink ref="A12" r:id="rId1" xr:uid="{C76B739E-D80A-4327-B891-1C49004D365A}"/>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xr:uid="{BA18AC69-C0A0-4BB4-A9E8-90E0639FBE22}">
          <x14:formula1>
            <xm:f>'Hide-Lists'!$L$6:$L$10</xm:f>
          </x14:formula1>
          <xm:sqref>L15</xm:sqref>
        </x14:dataValidation>
        <x14:dataValidation type="list" allowBlank="1" showInputMessage="1" showErrorMessage="1" xr:uid="{4F72A00C-66C9-4D99-9FC1-7CAF7A2E7A47}">
          <x14:formula1>
            <xm:f>'Hide-Lists'!$C$6:$C$15</xm:f>
          </x14:formula1>
          <xm:sqref>J15</xm:sqref>
        </x14:dataValidation>
        <x14:dataValidation type="list" allowBlank="1" showInputMessage="1" showErrorMessage="1" xr:uid="{585DCDB4-3E31-4D5F-B500-41CF11D94486}">
          <x14:formula1>
            <xm:f>'Hide-Lists'!$L$6:$L$9</xm:f>
          </x14:formula1>
          <xm:sqref>L16:L45</xm:sqref>
        </x14:dataValidation>
        <x14:dataValidation type="list" allowBlank="1" showInputMessage="1" showErrorMessage="1" xr:uid="{B46ABC04-9ADD-4A4E-8BB9-976094682369}">
          <x14:formula1>
            <xm:f>'Hide-Lists'!$C$6:$C$14</xm:f>
          </x14:formula1>
          <xm:sqref>J16:J45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39BF8-3D68-4B38-8061-BF8D5B427A0C}">
  <dimension ref="A1:N17"/>
  <sheetViews>
    <sheetView workbookViewId="0"/>
  </sheetViews>
  <sheetFormatPr defaultRowHeight="15" x14ac:dyDescent="0.25"/>
  <cols>
    <col min="1" max="1" width="12.140625" bestFit="1" customWidth="1"/>
    <col min="3" max="3" width="26.28515625" customWidth="1"/>
    <col min="4" max="14" width="26.140625" customWidth="1"/>
  </cols>
  <sheetData>
    <row r="1" spans="1:14" x14ac:dyDescent="0.25">
      <c r="C1">
        <v>1</v>
      </c>
      <c r="D1">
        <v>2</v>
      </c>
      <c r="E1">
        <v>3</v>
      </c>
      <c r="F1">
        <v>4</v>
      </c>
      <c r="G1">
        <v>5</v>
      </c>
      <c r="H1">
        <v>6</v>
      </c>
      <c r="I1">
        <v>7</v>
      </c>
      <c r="J1">
        <v>8</v>
      </c>
      <c r="K1">
        <v>9</v>
      </c>
      <c r="L1">
        <v>10</v>
      </c>
      <c r="M1">
        <v>11</v>
      </c>
      <c r="N1">
        <v>12</v>
      </c>
    </row>
    <row r="2" spans="1:14" ht="75" x14ac:dyDescent="0.25">
      <c r="A2" t="s">
        <v>48</v>
      </c>
      <c r="B2" t="s">
        <v>49</v>
      </c>
      <c r="C2" s="36" t="s">
        <v>50</v>
      </c>
      <c r="D2" s="36" t="s">
        <v>51</v>
      </c>
      <c r="E2" s="36" t="s">
        <v>52</v>
      </c>
      <c r="F2" s="36" t="s">
        <v>53</v>
      </c>
      <c r="G2" s="36" t="s">
        <v>54</v>
      </c>
      <c r="H2" s="36" t="s">
        <v>55</v>
      </c>
      <c r="I2" s="36" t="s">
        <v>56</v>
      </c>
      <c r="J2" s="36" t="s">
        <v>57</v>
      </c>
      <c r="K2" s="36" t="s">
        <v>58</v>
      </c>
      <c r="L2" s="36" t="s">
        <v>59</v>
      </c>
      <c r="M2" s="36" t="s">
        <v>31</v>
      </c>
      <c r="N2" s="36" t="s">
        <v>32</v>
      </c>
    </row>
    <row r="3" spans="1:14" x14ac:dyDescent="0.25">
      <c r="A3">
        <f>'Credit &amp; Revenue Acctng'!$B$10</f>
        <v>0</v>
      </c>
      <c r="B3">
        <v>2023</v>
      </c>
      <c r="C3" s="33">
        <f>'Credit &amp; Revenue Acctng'!C15</f>
        <v>0</v>
      </c>
      <c r="D3" s="33">
        <f>'Credit &amp; Revenue Acctng'!C16</f>
        <v>0</v>
      </c>
      <c r="E3" s="33">
        <f>'Credit &amp; Revenue Acctng'!C17</f>
        <v>0</v>
      </c>
      <c r="F3" s="33">
        <f>'Credit &amp; Revenue Acctng'!C18</f>
        <v>0</v>
      </c>
      <c r="G3" s="33">
        <f>'Credit &amp; Revenue Acctng'!C19</f>
        <v>0</v>
      </c>
      <c r="H3" s="33">
        <f>'Credit &amp; Revenue Acctng'!C21</f>
        <v>0</v>
      </c>
      <c r="I3" s="33">
        <f>'Credit &amp; Revenue Acctng'!C23</f>
        <v>0</v>
      </c>
      <c r="J3" s="33">
        <f>'Credit &amp; Revenue Acctng'!C28</f>
        <v>0</v>
      </c>
      <c r="K3" s="33">
        <f>'Credit &amp; Revenue Acctng'!C33</f>
        <v>0</v>
      </c>
      <c r="L3" s="33">
        <f>'Credit &amp; Revenue Acctng'!C35</f>
        <v>0</v>
      </c>
      <c r="M3" s="33">
        <f>'Credit &amp; Revenue Acctng'!C40</f>
        <v>0</v>
      </c>
      <c r="N3" s="33">
        <f>'Credit &amp; Revenue Acctng'!C41</f>
        <v>0</v>
      </c>
    </row>
    <row r="4" spans="1:14" x14ac:dyDescent="0.25">
      <c r="A4">
        <f>'Credit &amp; Revenue Acctng'!$B$10</f>
        <v>0</v>
      </c>
      <c r="B4">
        <v>2024</v>
      </c>
      <c r="C4" s="33">
        <f>'Credit &amp; Revenue Acctng'!$D15</f>
        <v>0</v>
      </c>
      <c r="D4" s="33">
        <f>'Credit &amp; Revenue Acctng'!$D16</f>
        <v>0</v>
      </c>
      <c r="E4" s="33">
        <f>'Credit &amp; Revenue Acctng'!$D17</f>
        <v>0</v>
      </c>
      <c r="F4" s="33">
        <f>'Credit &amp; Revenue Acctng'!$D18</f>
        <v>0</v>
      </c>
      <c r="G4" s="33">
        <f>'Credit &amp; Revenue Acctng'!$D19</f>
        <v>0</v>
      </c>
      <c r="H4" s="33">
        <f>'Credit &amp; Revenue Acctng'!$D21</f>
        <v>0</v>
      </c>
      <c r="I4" s="33">
        <f>'Credit &amp; Revenue Acctng'!$D23</f>
        <v>0</v>
      </c>
      <c r="J4" s="33">
        <f>'Credit &amp; Revenue Acctng'!$D28</f>
        <v>0</v>
      </c>
      <c r="K4" s="33">
        <f>'Credit &amp; Revenue Acctng'!$D33</f>
        <v>0</v>
      </c>
      <c r="L4" s="33">
        <f>'Credit &amp; Revenue Acctng'!$D35</f>
        <v>0</v>
      </c>
      <c r="M4" s="33">
        <f>'Credit &amp; Revenue Acctng'!$D40</f>
        <v>0</v>
      </c>
      <c r="N4" s="33">
        <f>'Credit &amp; Revenue Acctng'!D$41</f>
        <v>0</v>
      </c>
    </row>
    <row r="5" spans="1:14" x14ac:dyDescent="0.25">
      <c r="A5">
        <f>'Credit &amp; Revenue Acctng'!$B$10</f>
        <v>0</v>
      </c>
      <c r="B5">
        <v>2025</v>
      </c>
      <c r="C5" s="33">
        <f>'Credit &amp; Revenue Acctng'!$E15</f>
        <v>0</v>
      </c>
      <c r="D5" s="33">
        <f>'Credit &amp; Revenue Acctng'!$E16</f>
        <v>0</v>
      </c>
      <c r="E5" s="33">
        <f>'Credit &amp; Revenue Acctng'!$E17</f>
        <v>0</v>
      </c>
      <c r="F5" s="33">
        <f>'Credit &amp; Revenue Acctng'!$E18</f>
        <v>0</v>
      </c>
      <c r="G5" s="33">
        <f>'Credit &amp; Revenue Acctng'!$E19</f>
        <v>0</v>
      </c>
      <c r="H5" s="33">
        <f>'Credit &amp; Revenue Acctng'!$E21</f>
        <v>0</v>
      </c>
      <c r="I5" s="33">
        <f>'Credit &amp; Revenue Acctng'!$E23</f>
        <v>0</v>
      </c>
      <c r="J5" s="33">
        <f>'Credit &amp; Revenue Acctng'!$E28</f>
        <v>0</v>
      </c>
      <c r="K5" s="33">
        <f>'Credit &amp; Revenue Acctng'!$E33</f>
        <v>0</v>
      </c>
      <c r="L5" s="33">
        <f>'Credit &amp; Revenue Acctng'!$E35</f>
        <v>0</v>
      </c>
      <c r="M5" s="33">
        <f>'Credit &amp; Revenue Acctng'!$E40</f>
        <v>0</v>
      </c>
      <c r="N5" s="33">
        <f>'Credit &amp; Revenue Acctng'!E$41</f>
        <v>0</v>
      </c>
    </row>
    <row r="6" spans="1:14" x14ac:dyDescent="0.25">
      <c r="A6">
        <f>'Credit &amp; Revenue Acctng'!$B$10</f>
        <v>0</v>
      </c>
      <c r="B6">
        <v>2026</v>
      </c>
      <c r="C6" s="33">
        <f>'Credit &amp; Revenue Acctng'!$F15</f>
        <v>0</v>
      </c>
      <c r="D6" s="33">
        <f>'Credit &amp; Revenue Acctng'!$F16</f>
        <v>0</v>
      </c>
      <c r="E6" s="33">
        <f>'Credit &amp; Revenue Acctng'!$F17</f>
        <v>0</v>
      </c>
      <c r="F6" s="33">
        <f>'Credit &amp; Revenue Acctng'!$F18</f>
        <v>0</v>
      </c>
      <c r="G6" s="33">
        <f>'Credit &amp; Revenue Acctng'!$F19</f>
        <v>0</v>
      </c>
      <c r="H6" s="33">
        <f>'Credit &amp; Revenue Acctng'!$F21</f>
        <v>0</v>
      </c>
      <c r="I6" s="33">
        <f>'Credit &amp; Revenue Acctng'!$F23</f>
        <v>0</v>
      </c>
      <c r="J6" s="33">
        <f>'Credit &amp; Revenue Acctng'!$F28</f>
        <v>0</v>
      </c>
      <c r="K6" s="33">
        <f>'Credit &amp; Revenue Acctng'!$F33</f>
        <v>0</v>
      </c>
      <c r="L6" s="33">
        <f>'Credit &amp; Revenue Acctng'!$F35</f>
        <v>0</v>
      </c>
      <c r="M6" s="33">
        <f>'Credit &amp; Revenue Acctng'!$F40</f>
        <v>0</v>
      </c>
      <c r="N6" s="33">
        <f>'Credit &amp; Revenue Acctng'!F$41</f>
        <v>0</v>
      </c>
    </row>
    <row r="7" spans="1:14" x14ac:dyDescent="0.25">
      <c r="A7">
        <f>'Credit &amp; Revenue Acctng'!$B$10</f>
        <v>0</v>
      </c>
      <c r="B7">
        <v>2027</v>
      </c>
      <c r="C7" s="33">
        <f>'Credit &amp; Revenue Acctng'!$G15</f>
        <v>0</v>
      </c>
      <c r="D7" s="33">
        <f>'Credit &amp; Revenue Acctng'!$G16</f>
        <v>0</v>
      </c>
      <c r="E7" s="33">
        <f>'Credit &amp; Revenue Acctng'!$G17</f>
        <v>0</v>
      </c>
      <c r="F7" s="33">
        <f>'Credit &amp; Revenue Acctng'!$G18</f>
        <v>0</v>
      </c>
      <c r="G7" s="33">
        <f>'Credit &amp; Revenue Acctng'!$G19</f>
        <v>0</v>
      </c>
      <c r="H7" s="33">
        <f>'Credit &amp; Revenue Acctng'!$G21</f>
        <v>0</v>
      </c>
      <c r="I7" s="33">
        <f>'Credit &amp; Revenue Acctng'!$G23</f>
        <v>0</v>
      </c>
      <c r="J7" s="33">
        <f>'Credit &amp; Revenue Acctng'!$G28</f>
        <v>0</v>
      </c>
      <c r="K7" s="33">
        <f>'Credit &amp; Revenue Acctng'!$G33</f>
        <v>0</v>
      </c>
      <c r="L7" s="33">
        <f>'Credit &amp; Revenue Acctng'!$G35</f>
        <v>0</v>
      </c>
      <c r="M7" s="33">
        <f>'Credit &amp; Revenue Acctng'!$G40</f>
        <v>0</v>
      </c>
      <c r="N7" s="33">
        <f>'Credit &amp; Revenue Acctng'!G$41</f>
        <v>0</v>
      </c>
    </row>
    <row r="8" spans="1:14" x14ac:dyDescent="0.25">
      <c r="A8">
        <f>'Credit &amp; Revenue Acctng'!$B$10</f>
        <v>0</v>
      </c>
      <c r="B8">
        <v>2028</v>
      </c>
      <c r="C8" s="33">
        <f>'Credit &amp; Revenue Acctng'!$H15</f>
        <v>0</v>
      </c>
      <c r="D8" s="33">
        <f>'Credit &amp; Revenue Acctng'!$H16</f>
        <v>0</v>
      </c>
      <c r="E8" s="33">
        <f>'Credit &amp; Revenue Acctng'!$H17</f>
        <v>0</v>
      </c>
      <c r="F8" s="33">
        <f>'Credit &amp; Revenue Acctng'!$H18</f>
        <v>0</v>
      </c>
      <c r="G8" s="33">
        <f>'Credit &amp; Revenue Acctng'!$H19</f>
        <v>0</v>
      </c>
      <c r="H8" s="33">
        <f>'Credit &amp; Revenue Acctng'!$H21</f>
        <v>0</v>
      </c>
      <c r="I8" s="33">
        <f>'Credit &amp; Revenue Acctng'!$H23</f>
        <v>0</v>
      </c>
      <c r="J8" s="33">
        <f>'Credit &amp; Revenue Acctng'!$H28</f>
        <v>0</v>
      </c>
      <c r="K8" s="33">
        <f>'Credit &amp; Revenue Acctng'!$H33</f>
        <v>0</v>
      </c>
      <c r="L8" s="33">
        <f>'Credit &amp; Revenue Acctng'!$H35</f>
        <v>0</v>
      </c>
      <c r="M8" s="33">
        <f>'Credit &amp; Revenue Acctng'!$H40</f>
        <v>0</v>
      </c>
      <c r="N8" s="33">
        <f>'Credit &amp; Revenue Acctng'!H$41</f>
        <v>0</v>
      </c>
    </row>
    <row r="9" spans="1:14" x14ac:dyDescent="0.25">
      <c r="A9">
        <f>'Credit &amp; Revenue Acctng'!$B$10</f>
        <v>0</v>
      </c>
      <c r="B9">
        <v>2029</v>
      </c>
      <c r="C9" s="33">
        <f>'Credit &amp; Revenue Acctng'!$I15</f>
        <v>0</v>
      </c>
      <c r="D9" s="33">
        <f>'Credit &amp; Revenue Acctng'!$I16</f>
        <v>0</v>
      </c>
      <c r="E9" s="33">
        <f>'Credit &amp; Revenue Acctng'!$I17</f>
        <v>0</v>
      </c>
      <c r="F9" s="33">
        <f>'Credit &amp; Revenue Acctng'!$I18</f>
        <v>0</v>
      </c>
      <c r="G9" s="33">
        <f>'Credit &amp; Revenue Acctng'!$I19</f>
        <v>0</v>
      </c>
      <c r="H9" s="33">
        <f>'Credit &amp; Revenue Acctng'!$I21</f>
        <v>0</v>
      </c>
      <c r="I9" s="33">
        <f>'Credit &amp; Revenue Acctng'!$I23</f>
        <v>0</v>
      </c>
      <c r="J9" s="33">
        <f>'Credit &amp; Revenue Acctng'!$I28</f>
        <v>0</v>
      </c>
      <c r="K9" s="33">
        <f>'Credit &amp; Revenue Acctng'!$I33</f>
        <v>0</v>
      </c>
      <c r="L9" s="33">
        <f>'Credit &amp; Revenue Acctng'!$I35</f>
        <v>0</v>
      </c>
      <c r="M9" s="33">
        <f>'Credit &amp; Revenue Acctng'!$I40</f>
        <v>0</v>
      </c>
      <c r="N9" s="33">
        <f>'Credit &amp; Revenue Acctng'!I$41</f>
        <v>0</v>
      </c>
    </row>
    <row r="10" spans="1:14" x14ac:dyDescent="0.25">
      <c r="A10">
        <f>'Credit &amp; Revenue Acctng'!$B$10</f>
        <v>0</v>
      </c>
      <c r="B10">
        <v>2030</v>
      </c>
      <c r="C10" s="33">
        <f>'Credit &amp; Revenue Acctng'!$J15</f>
        <v>0</v>
      </c>
      <c r="D10" s="33">
        <f>'Credit &amp; Revenue Acctng'!$J16</f>
        <v>0</v>
      </c>
      <c r="E10" s="33">
        <f>'Credit &amp; Revenue Acctng'!$J17</f>
        <v>0</v>
      </c>
      <c r="F10" s="33">
        <f>'Credit &amp; Revenue Acctng'!$J18</f>
        <v>0</v>
      </c>
      <c r="G10" s="33">
        <f>'Credit &amp; Revenue Acctng'!$J19</f>
        <v>0</v>
      </c>
      <c r="H10" s="33">
        <f>'Credit &amp; Revenue Acctng'!$J21</f>
        <v>0</v>
      </c>
      <c r="I10" s="33">
        <f>'Credit &amp; Revenue Acctng'!$J23</f>
        <v>0</v>
      </c>
      <c r="J10" s="33">
        <f>'Credit &amp; Revenue Acctng'!$J28</f>
        <v>0</v>
      </c>
      <c r="K10" s="33">
        <f>'Credit &amp; Revenue Acctng'!$J33</f>
        <v>0</v>
      </c>
      <c r="L10" s="33">
        <f>'Credit &amp; Revenue Acctng'!$J35</f>
        <v>0</v>
      </c>
      <c r="M10" s="33">
        <f>'Credit &amp; Revenue Acctng'!$J40</f>
        <v>0</v>
      </c>
      <c r="N10" s="33">
        <f>'Credit &amp; Revenue Acctng'!J$41</f>
        <v>0</v>
      </c>
    </row>
    <row r="11" spans="1:14" x14ac:dyDescent="0.25">
      <c r="D11" s="33"/>
    </row>
    <row r="12" spans="1:14" x14ac:dyDescent="0.25">
      <c r="D12" s="33"/>
    </row>
    <row r="13" spans="1:14" x14ac:dyDescent="0.25">
      <c r="D13" s="33"/>
    </row>
    <row r="14" spans="1:14" x14ac:dyDescent="0.25">
      <c r="D14" s="33"/>
    </row>
    <row r="15" spans="1:14" x14ac:dyDescent="0.25">
      <c r="D15" s="33"/>
    </row>
    <row r="16" spans="1:14" x14ac:dyDescent="0.25">
      <c r="D16" s="33"/>
    </row>
    <row r="17" spans="4:4" x14ac:dyDescent="0.25">
      <c r="D17" s="33"/>
    </row>
  </sheetData>
  <sheetProtection algorithmName="SHA-512" hashValue="+3qInDhlYzGPieXZqzyu0yRxIxsPyiTNSzEuCFi7PMWmCxrr/pGjkja95gAbQGaAuEUnSehbawu/d6besS8ZZw==" saltValue="gZQtIGhFpn/dJQrvIpRYT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D0913-539C-4F64-A61B-D5186AF99756}">
  <dimension ref="C5:L15"/>
  <sheetViews>
    <sheetView workbookViewId="0">
      <selection activeCell="G30" sqref="G30"/>
    </sheetView>
  </sheetViews>
  <sheetFormatPr defaultRowHeight="15" x14ac:dyDescent="0.25"/>
  <sheetData>
    <row r="5" spans="3:12" x14ac:dyDescent="0.25">
      <c r="C5" s="1" t="s">
        <v>60</v>
      </c>
      <c r="L5" s="1" t="s">
        <v>61</v>
      </c>
    </row>
    <row r="6" spans="3:12" x14ac:dyDescent="0.25">
      <c r="C6" t="s">
        <v>62</v>
      </c>
      <c r="L6" t="s">
        <v>62</v>
      </c>
    </row>
    <row r="7" spans="3:12" x14ac:dyDescent="0.25">
      <c r="C7" t="s">
        <v>63</v>
      </c>
      <c r="L7" t="s">
        <v>47</v>
      </c>
    </row>
    <row r="8" spans="3:12" x14ac:dyDescent="0.25">
      <c r="C8" t="s">
        <v>64</v>
      </c>
      <c r="L8" t="s">
        <v>65</v>
      </c>
    </row>
    <row r="9" spans="3:12" x14ac:dyDescent="0.25">
      <c r="C9" t="s">
        <v>66</v>
      </c>
      <c r="L9" t="s">
        <v>67</v>
      </c>
    </row>
    <row r="10" spans="3:12" x14ac:dyDescent="0.25">
      <c r="C10" t="s">
        <v>88</v>
      </c>
      <c r="L10" t="s">
        <v>89</v>
      </c>
    </row>
    <row r="11" spans="3:12" x14ac:dyDescent="0.25">
      <c r="C11" t="s">
        <v>68</v>
      </c>
    </row>
    <row r="12" spans="3:12" x14ac:dyDescent="0.25">
      <c r="C12" t="s">
        <v>69</v>
      </c>
    </row>
    <row r="13" spans="3:12" x14ac:dyDescent="0.25">
      <c r="C13" t="s">
        <v>70</v>
      </c>
    </row>
    <row r="14" spans="3:12" x14ac:dyDescent="0.25">
      <c r="C14" t="s">
        <v>91</v>
      </c>
    </row>
    <row r="15" spans="3:12" x14ac:dyDescent="0.25">
      <c r="C15" t="s">
        <v>90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80C545FDB8BBE489B97CDB8CCD7CEE4" ma:contentTypeVersion="12" ma:contentTypeDescription="Create a new document." ma:contentTypeScope="" ma:versionID="1164b79f5e22a7b9ff5157222655561f">
  <xsd:schema xmlns:xsd="http://www.w3.org/2001/XMLSchema" xmlns:xs="http://www.w3.org/2001/XMLSchema" xmlns:p="http://schemas.microsoft.com/office/2006/metadata/properties" xmlns:ns1="http://schemas.microsoft.com/sharepoint/v3" xmlns:ns2="97809155-4f75-41cd-bbde-d5afc0fc9556" xmlns:ns3="5eef2eb8-a680-47ff-bd7e-fc3adb62ab48" targetNamespace="http://schemas.microsoft.com/office/2006/metadata/properties" ma:root="true" ma:fieldsID="183023a81fb57602495abfad044560a3" ns1:_="" ns2:_="" ns3:_="">
    <xsd:import namespace="http://schemas.microsoft.com/sharepoint/v3"/>
    <xsd:import namespace="97809155-4f75-41cd-bbde-d5afc0fc9556"/>
    <xsd:import namespace="5eef2eb8-a680-47ff-bd7e-fc3adb62ab4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1:_ip_UnifiedCompliancePolicyProperties" minOccurs="0"/>
                <xsd:element ref="ns1:_ip_UnifiedCompliancePolicyUIAction" minOccurs="0"/>
                <xsd:element ref="ns2:MediaServiceDateTaken" minOccurs="0"/>
                <xsd:element ref="ns2:MediaLengthInSeconds" minOccurs="0"/>
                <xsd:element ref="ns2:MediaServiceGenerationTime" minOccurs="0"/>
                <xsd:element ref="ns2:MediaServiceEventHashCode"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1" nillable="true" ma:displayName="Unified Compliance Policy Properties" ma:hidden="true" ma:internalName="_ip_UnifiedCompliancePolicyProperties">
      <xsd:simpleType>
        <xsd:restriction base="dms:Note"/>
      </xsd:simpleType>
    </xsd:element>
    <xsd:element name="_ip_UnifiedCompliancePolicyUIAction" ma:index="12"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7809155-4f75-41cd-bbde-d5afc0fc955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eef2eb8-a680-47ff-bd7e-fc3adb62ab4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4.xml>��< ? x m l   v e r s i o n = " 1 . 0 "   e n c o d i n g = " u t f - 1 6 " ? > < D a t a M a s h u p   x m l n s = " h t t p : / / s c h e m a s . m i c r o s o f t . c o m / D a t a M a s h u p " > A A A A A K I D A A B Q S w M E F A A C A A g A Z I V z 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Z I V 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S F c 1 i 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B k h X N Y 9 H Q P d q Q A A A D 2 A A A A E g A A A A A A A A A A A A A A A A A A A A A A Q 2 9 u Z m l n L 1 B h Y 2 t h Z 2 U u e G 1 s U E s B A i 0 A F A A C A A g A Z I V z W A / K 6 a u k A A A A 6 Q A A A B M A A A A A A A A A A A A A A A A A 8 A A A A F t D b 2 5 0 Z W 5 0 X 1 R 5 c G V z X S 5 4 b W x Q S w E C L Q A U A A I A C A B k h X N Y i H O k S Z w A A A D W A A A A E w A A A A A A A A A A A A A A A A D h A Q A A R m 9 y b X V s Y X M v U 2 V j d G l v b j E u b V B L B Q Y A A A A A A w A D A M I A A A D K 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J C A A A A A A A A O c 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O W I 5 Y W U y Y W M t M D c 2 Z i 0 0 O D V m L T h h M T Y t N D Q 5 M z g 1 Y 2 V l M 2 E 1 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3 I i A v P j x F b n R y e S B U e X B l P S J G a W x s R X J y b 3 J D b 2 R l I i B W Y W x 1 Z T 0 i c 1 V u a 2 5 v d 2 4 i I C 8 + P E V u d H J 5 I F R 5 c G U 9 I k Z p b G x F c n J v c k N v d W 5 0 I i B W Y W x 1 Z T 0 i b D A i I C 8 + P E V u d H J 5 I F R 5 c G U 9 I k Z p b G x M Y X N 0 V X B k Y X R l Z C I g V m F s d W U 9 I m Q y M D I 0 L T A z L T E 5 V D I z O j Q y O j Q 3 L j I 5 N z Q 2 O D h 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x L 0 F 1 d G 9 S Z W 1 v d m V k Q 2 9 s d W 1 u c z E u e 0 N v b H V t b j E s M H 0 m c X V v d D t d L C Z x d W 9 0 O 0 N v b H V t b k N v d W 5 0 J n F 1 b 3 Q 7 O j E s J n F 1 b 3 Q 7 S 2 V 5 Q 2 9 s d W 1 u T m F t Z X M m c X V v d D s 6 W 1 0 s J n F 1 b 3 Q 7 Q 2 9 s d W 1 u S W R l b n R p d G l l c y Z x d W 9 0 O z p b J n F 1 b 3 Q 7 U 2 V j d G l v b j E v V G F i b G U x L 0 F 1 d G 9 S Z W 1 v d m V k Q 2 9 s d W 1 u c z E 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k + A Q B 1 M 2 O 0 C t O t s W y C K S 2 Q A A A A A C A A A A A A A D Z g A A w A A A A B A A A A A g u / V E T c p l j h Z 6 w 5 P s x 1 X A A A A A A A S A A A C g A A A A E A A A A F X p M b 9 q / j N T 1 X W o Y z s c q 1 h Q A A A A M / + 3 Z Z A H / 4 u P N t m U w f G h S o G T 6 c a F a j I b + 9 h 1 g T c A 4 f Q a K C P Z 7 4 7 f J U s L c P / h F Q 8 h K o k G 5 2 Y Z I y 4 R 7 I i W e + 5 j 9 a a Z R v K W 7 a n q C j y o A z l Z s C 0 U A A A A E F 5 8 L i 5 q l r N T a S M R A C r a m M o F b 5 U = < / D a t a M a s h u p > 
</file>

<file path=customXml/itemProps1.xml><?xml version="1.0" encoding="utf-8"?>
<ds:datastoreItem xmlns:ds="http://schemas.openxmlformats.org/officeDocument/2006/customXml" ds:itemID="{280E0CCA-C59E-4B3F-B3C3-3440E71BC754}">
  <ds:schemaRefs>
    <ds:schemaRef ds:uri="http://schemas.microsoft.com/sharepoint/v3/contenttype/forms"/>
  </ds:schemaRefs>
</ds:datastoreItem>
</file>

<file path=customXml/itemProps2.xml><?xml version="1.0" encoding="utf-8"?>
<ds:datastoreItem xmlns:ds="http://schemas.openxmlformats.org/officeDocument/2006/customXml" ds:itemID="{67229031-C125-4576-B61F-1F07911039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809155-4f75-41cd-bbde-d5afc0fc9556"/>
    <ds:schemaRef ds:uri="5eef2eb8-a680-47ff-bd7e-fc3adb62ab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9EBE5A-9C98-40FB-8488-41B6BFE8562B}">
  <ds:schemaRef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www.w3.org/XML/1998/namespace"/>
    <ds:schemaRef ds:uri="http://schemas.microsoft.com/office/2006/metadata/properties"/>
    <ds:schemaRef ds:uri="97809155-4f75-41cd-bbde-d5afc0fc9556"/>
    <ds:schemaRef ds:uri="http://schemas.microsoft.com/office/infopath/2007/PartnerControls"/>
    <ds:schemaRef ds:uri="5eef2eb8-a680-47ff-bd7e-fc3adb62ab48"/>
    <ds:schemaRef ds:uri="http://purl.org/dc/elements/1.1/"/>
  </ds:schemaRefs>
</ds:datastoreItem>
</file>

<file path=customXml/itemProps4.xml><?xml version="1.0" encoding="utf-8"?>
<ds:datastoreItem xmlns:ds="http://schemas.openxmlformats.org/officeDocument/2006/customXml" ds:itemID="{4707E3A7-60A1-4F53-9960-FD528BD00E8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Here</vt:lpstr>
      <vt:lpstr>Credit &amp; Revenue Acctng</vt:lpstr>
      <vt:lpstr>v1 Project Summary</vt:lpstr>
      <vt:lpstr>Project Description</vt:lpstr>
      <vt:lpstr>Hide - DataOutput</vt:lpstr>
      <vt:lpstr>Hide-Lists</vt:lpstr>
    </vt:vector>
  </TitlesOfParts>
  <Manager/>
  <Company>Washington State Department of Ecology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Sears, Rebecca (ECY)</dc:creator>
  <cp:keywords/>
  <dc:description/>
  <cp:lastModifiedBy>Sears, Rebecca (ECY)</cp:lastModifiedBy>
  <cp:revision/>
  <cp:lastPrinted>2024-07-24T22:02:59Z</cp:lastPrinted>
  <dcterms:created xsi:type="dcterms:W3CDTF">2023-10-23T16:37:39Z</dcterms:created>
  <dcterms:modified xsi:type="dcterms:W3CDTF">2024-07-26T00:41:12Z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0x010100F80C545FDB8BBE489B97CDB8CCD7CEE4</vt:lpwstr>
  </property>
</Properties>
</file>